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publishItems="1"/>
  <mc:AlternateContent xmlns:mc="http://schemas.openxmlformats.org/markup-compatibility/2006">
    <mc:Choice Requires="x15">
      <x15ac:absPath xmlns:x15ac="http://schemas.microsoft.com/office/spreadsheetml/2010/11/ac" url="https://carey-my.sharepoint.com/personal/hbernard_wmcarey_edu/Documents/Desktop/Commencement Docs/Degree Applications WCU website/"/>
    </mc:Choice>
  </mc:AlternateContent>
  <xr:revisionPtr revIDLastSave="0" documentId="14_{196E80CF-4008-4C6D-BBAF-BE9DE9323A8B}" xr6:coauthVersionLast="47" xr6:coauthVersionMax="47" xr10:uidLastSave="{00000000-0000-0000-0000-000000000000}"/>
  <bookViews>
    <workbookView xWindow="-120" yWindow="-120" windowWidth="29040" windowHeight="15720" firstSheet="2" activeTab="2" xr2:uid="{00000000-000D-0000-FFFF-FFFF00000000}"/>
  </bookViews>
  <sheets>
    <sheet name="BSN" sheetId="4" state="hidden" r:id="rId1"/>
    <sheet name="BS" sheetId="3" state="hidden" r:id="rId2"/>
    <sheet name="DO" sheetId="2" r:id="rId3"/>
    <sheet name="BGS" sheetId="1" state="hidden" r:id="rId4"/>
  </sheets>
  <definedNames>
    <definedName name="Online" comment="What students can see when they download the form" localSheetId="3" publishToServer="1">BGS!$D$2:$AE$54</definedName>
    <definedName name="Online" comment="What students can see when they download the form" localSheetId="1" publishToServer="1">BS!$D$2:$AE$54</definedName>
    <definedName name="Online" comment="What students can see when they download the form" localSheetId="0" publishToServer="1">BSN!$D$2:$AE$54</definedName>
    <definedName name="Online" comment="What students can see when they download the form" localSheetId="2" publishToServer="1">DO!$D$2:$AD$54</definedName>
    <definedName name="_xlnm.Print_Area" localSheetId="3">BGS!$C$6:$Y$54</definedName>
    <definedName name="_xlnm.Print_Area" localSheetId="1">BS!$C$6:$Y$54</definedName>
    <definedName name="_xlnm.Print_Area" localSheetId="0">BSN!$C$6:$Y$54</definedName>
    <definedName name="_xlnm.Print_Area" localSheetId="2">DO!$C$6:$X$53</definedName>
    <definedName name="Z_A0534C12_5C6C_4C2B_8F71_02C1F2C9BAD6_.wvu.Cols" localSheetId="3" hidden="1">BGS!$AG:$AN</definedName>
    <definedName name="Z_A0534C12_5C6C_4C2B_8F71_02C1F2C9BAD6_.wvu.Cols" localSheetId="1" hidden="1">BS!$AG:$AN</definedName>
    <definedName name="Z_A0534C12_5C6C_4C2B_8F71_02C1F2C9BAD6_.wvu.Cols" localSheetId="0" hidden="1">BSN!$AG:$AN</definedName>
    <definedName name="Z_A0534C12_5C6C_4C2B_8F71_02C1F2C9BAD6_.wvu.Cols" localSheetId="2" hidden="1">DO!$AF:$AM</definedName>
    <definedName name="Z_A0534C12_5C6C_4C2B_8F71_02C1F2C9BAD6_.wvu.PrintArea" localSheetId="3" hidden="1">BGS!$D$6:$Y$54</definedName>
    <definedName name="Z_A0534C12_5C6C_4C2B_8F71_02C1F2C9BAD6_.wvu.PrintArea" localSheetId="1" hidden="1">BS!$D$6:$Y$54</definedName>
    <definedName name="Z_A0534C12_5C6C_4C2B_8F71_02C1F2C9BAD6_.wvu.PrintArea" localSheetId="0" hidden="1">BSN!$D$6:$Y$54</definedName>
    <definedName name="Z_A0534C12_5C6C_4C2B_8F71_02C1F2C9BAD6_.wvu.PrintArea" localSheetId="2" hidden="1">DO!$D$6:$Y$54</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1" i="2" l="1"/>
  <c r="AE29" i="2"/>
  <c r="U43" i="2"/>
  <c r="U44" i="2"/>
  <c r="K45" i="2"/>
  <c r="U45" i="2" l="1"/>
  <c r="V40" i="4" l="1"/>
  <c r="P40" i="4"/>
  <c r="L37" i="4"/>
  <c r="X39" i="4"/>
  <c r="R39" i="4"/>
  <c r="X38" i="4"/>
  <c r="R38" i="4"/>
  <c r="X37" i="4"/>
  <c r="R37" i="4"/>
  <c r="J38" i="4"/>
  <c r="X36" i="4"/>
  <c r="R36" i="4"/>
  <c r="L36" i="4"/>
  <c r="X35" i="4"/>
  <c r="R35" i="4"/>
  <c r="L35" i="4"/>
  <c r="X34" i="4"/>
  <c r="R34" i="4"/>
  <c r="L34" i="4"/>
  <c r="X33" i="4"/>
  <c r="R33" i="4"/>
  <c r="L33" i="4"/>
  <c r="X32" i="4"/>
  <c r="R32" i="4"/>
  <c r="L32" i="4"/>
  <c r="X31" i="4"/>
  <c r="R31" i="4"/>
  <c r="L31" i="4"/>
  <c r="AG30" i="4"/>
  <c r="X30" i="4"/>
  <c r="R30" i="4"/>
  <c r="L30" i="4"/>
  <c r="AG29" i="4"/>
  <c r="X29" i="4"/>
  <c r="R29" i="4"/>
  <c r="L29" i="4"/>
  <c r="AG28" i="4"/>
  <c r="AG31" i="4" s="1"/>
  <c r="X28" i="4"/>
  <c r="R28" i="4"/>
  <c r="L28" i="4"/>
  <c r="X27" i="4"/>
  <c r="R27" i="4"/>
  <c r="X26" i="4"/>
  <c r="R26" i="4"/>
  <c r="L26" i="4"/>
  <c r="X25" i="4"/>
  <c r="R25" i="4"/>
  <c r="X24" i="4"/>
  <c r="R24" i="4"/>
  <c r="L24" i="4"/>
  <c r="X23" i="4"/>
  <c r="R23" i="4"/>
  <c r="L23" i="4"/>
  <c r="X22" i="4"/>
  <c r="R22" i="4"/>
  <c r="L22" i="4"/>
  <c r="X21" i="4"/>
  <c r="R21" i="4"/>
  <c r="L21" i="4"/>
  <c r="X20" i="4"/>
  <c r="R20" i="4"/>
  <c r="L20" i="4"/>
  <c r="AL19" i="4"/>
  <c r="X19" i="4"/>
  <c r="R19" i="4"/>
  <c r="Q40" i="4" s="1"/>
  <c r="L19" i="4"/>
  <c r="X18" i="4"/>
  <c r="R18" i="4"/>
  <c r="L18" i="4"/>
  <c r="X17" i="4"/>
  <c r="R17" i="4"/>
  <c r="L17" i="4"/>
  <c r="X16" i="4"/>
  <c r="R16" i="4"/>
  <c r="L16" i="4"/>
  <c r="W40" i="4" s="1"/>
  <c r="X40" i="4" s="1"/>
  <c r="V40" i="3"/>
  <c r="J37" i="3"/>
  <c r="P40" i="3"/>
  <c r="X39" i="3"/>
  <c r="R39" i="3"/>
  <c r="X38" i="3"/>
  <c r="R38" i="3"/>
  <c r="X37" i="3"/>
  <c r="R37" i="3"/>
  <c r="X36" i="3"/>
  <c r="R36" i="3"/>
  <c r="L36" i="3"/>
  <c r="X35" i="3"/>
  <c r="R35" i="3"/>
  <c r="L35" i="3"/>
  <c r="X34" i="3"/>
  <c r="R34" i="3"/>
  <c r="L34" i="3"/>
  <c r="X33" i="3"/>
  <c r="R33" i="3"/>
  <c r="L33" i="3"/>
  <c r="X32" i="3"/>
  <c r="R32" i="3"/>
  <c r="L32" i="3"/>
  <c r="X31" i="3"/>
  <c r="R31" i="3"/>
  <c r="L31" i="3"/>
  <c r="AG30" i="3"/>
  <c r="X30" i="3"/>
  <c r="R30" i="3"/>
  <c r="L30" i="3"/>
  <c r="AG29" i="3"/>
  <c r="X29" i="3"/>
  <c r="R29" i="3"/>
  <c r="L29" i="3"/>
  <c r="X28" i="3"/>
  <c r="R28" i="3"/>
  <c r="L28" i="3"/>
  <c r="X27" i="3"/>
  <c r="R27" i="3"/>
  <c r="X26" i="3"/>
  <c r="R26" i="3"/>
  <c r="L26" i="3"/>
  <c r="X25" i="3"/>
  <c r="R25" i="3"/>
  <c r="X24" i="3"/>
  <c r="R24" i="3"/>
  <c r="L24" i="3"/>
  <c r="X23" i="3"/>
  <c r="R23" i="3"/>
  <c r="L23" i="3"/>
  <c r="X22" i="3"/>
  <c r="R22" i="3"/>
  <c r="L22" i="3"/>
  <c r="X21" i="3"/>
  <c r="R21" i="3"/>
  <c r="L21" i="3"/>
  <c r="X20" i="3"/>
  <c r="R20" i="3"/>
  <c r="L20" i="3"/>
  <c r="AL19" i="3"/>
  <c r="X19" i="3"/>
  <c r="R19" i="3"/>
  <c r="L19" i="3"/>
  <c r="X18" i="3"/>
  <c r="R18" i="3"/>
  <c r="L18" i="3"/>
  <c r="X17" i="3"/>
  <c r="R17" i="3"/>
  <c r="L17" i="3"/>
  <c r="X16" i="3"/>
  <c r="R16" i="3"/>
  <c r="L16" i="3"/>
  <c r="Q40" i="3" l="1"/>
  <c r="R40" i="3" s="1"/>
  <c r="W40" i="3"/>
  <c r="R40" i="4"/>
  <c r="X40" i="3"/>
  <c r="L27" i="1" l="1"/>
  <c r="L28" i="1"/>
  <c r="L29" i="1"/>
  <c r="L30" i="1"/>
  <c r="L31" i="1"/>
  <c r="L32" i="1"/>
  <c r="L33" i="1"/>
  <c r="L17" i="1"/>
  <c r="L18" i="1"/>
  <c r="L19" i="1"/>
  <c r="L20" i="1"/>
  <c r="L21" i="1"/>
  <c r="L22" i="1"/>
  <c r="L23" i="1"/>
  <c r="J34" i="1"/>
  <c r="P40" i="1" l="1"/>
  <c r="R38" i="1"/>
  <c r="X38" i="1"/>
  <c r="R39" i="1"/>
  <c r="X39" i="1"/>
  <c r="X35" i="1"/>
  <c r="R35" i="1"/>
  <c r="X36" i="1"/>
  <c r="X37" i="1"/>
  <c r="R36" i="1"/>
  <c r="R37" i="1"/>
  <c r="X33" i="1"/>
  <c r="X34" i="1"/>
  <c r="R33" i="1"/>
  <c r="R34" i="1"/>
  <c r="AG30" i="1" l="1"/>
  <c r="AG29" i="1"/>
  <c r="R18" i="1" l="1"/>
  <c r="R19" i="1"/>
  <c r="R20" i="1"/>
  <c r="R21" i="1"/>
  <c r="R22" i="1"/>
  <c r="R23" i="1"/>
  <c r="R24" i="1"/>
  <c r="R25" i="1"/>
  <c r="R26" i="1"/>
  <c r="R27" i="1"/>
  <c r="R28" i="1"/>
  <c r="R29" i="1"/>
  <c r="R30" i="1"/>
  <c r="R31" i="1"/>
  <c r="R32" i="1"/>
  <c r="X16" i="1"/>
  <c r="R17" i="1"/>
  <c r="L26" i="1"/>
  <c r="L24" i="1"/>
  <c r="L16" i="1"/>
  <c r="Q40" i="1" l="1"/>
  <c r="R40" i="1" s="1"/>
  <c r="X17" i="1"/>
  <c r="X18" i="1"/>
  <c r="X19" i="1"/>
  <c r="X20" i="1"/>
  <c r="X21" i="1"/>
  <c r="X22" i="1"/>
  <c r="X23" i="1"/>
  <c r="X24" i="1"/>
  <c r="X25" i="1"/>
  <c r="X26" i="1"/>
  <c r="X27" i="1"/>
  <c r="X28" i="1"/>
  <c r="X29" i="1"/>
  <c r="X30" i="1"/>
  <c r="X31" i="1"/>
  <c r="X32" i="1"/>
  <c r="V40" i="1" l="1"/>
  <c r="AL19" i="1" l="1"/>
  <c r="W40" i="1" l="1"/>
  <c r="AG28" i="1"/>
  <c r="AG31" i="1" s="1"/>
  <c r="X40" i="1" l="1"/>
  <c r="AG28" i="3" l="1"/>
  <c r="AG31" i="3" s="1"/>
</calcChain>
</file>

<file path=xl/sharedStrings.xml><?xml version="1.0" encoding="utf-8"?>
<sst xmlns="http://schemas.openxmlformats.org/spreadsheetml/2006/main" count="690" uniqueCount="221">
  <si>
    <t>Cell Phone</t>
  </si>
  <si>
    <t>Student ID</t>
  </si>
  <si>
    <t>2019-2020</t>
  </si>
  <si>
    <t>Degree</t>
  </si>
  <si>
    <t>Catalog Year</t>
  </si>
  <si>
    <t>HATTIESBURG</t>
  </si>
  <si>
    <t>Campus</t>
  </si>
  <si>
    <t xml:space="preserve">Expected Graduation </t>
  </si>
  <si>
    <t>Advisor</t>
  </si>
  <si>
    <t>DESCRIPTION</t>
  </si>
  <si>
    <t>SUB</t>
  </si>
  <si>
    <t>CRS</t>
  </si>
  <si>
    <t>HRS</t>
  </si>
  <si>
    <t>GR</t>
  </si>
  <si>
    <t>QP</t>
  </si>
  <si>
    <t>REL</t>
  </si>
  <si>
    <t>ENG</t>
  </si>
  <si>
    <t>HIS</t>
  </si>
  <si>
    <t>MAT</t>
  </si>
  <si>
    <t>MHL</t>
  </si>
  <si>
    <t>CHE</t>
  </si>
  <si>
    <t>PSY</t>
  </si>
  <si>
    <t xml:space="preserve">Student Name </t>
  </si>
  <si>
    <t>WRITING INTENSIVE</t>
  </si>
  <si>
    <t>BIO</t>
  </si>
  <si>
    <t>ART</t>
  </si>
  <si>
    <t>PHY</t>
  </si>
  <si>
    <t>THE</t>
  </si>
  <si>
    <t>college</t>
  </si>
  <si>
    <t>VALUES</t>
  </si>
  <si>
    <t>CATALOG YR</t>
  </si>
  <si>
    <t>CAMPUS</t>
  </si>
  <si>
    <t>GRAD</t>
  </si>
  <si>
    <t>JR</t>
  </si>
  <si>
    <t>Grade</t>
  </si>
  <si>
    <t>QtyPts</t>
  </si>
  <si>
    <t>2021-2022</t>
  </si>
  <si>
    <t>MAY</t>
  </si>
  <si>
    <t>SR</t>
  </si>
  <si>
    <t>A</t>
  </si>
  <si>
    <t>2020-2021</t>
  </si>
  <si>
    <t>TRADITION</t>
  </si>
  <si>
    <t>AUG</t>
  </si>
  <si>
    <t>B</t>
  </si>
  <si>
    <t>BATON ROUGE</t>
  </si>
  <si>
    <t>NOV</t>
  </si>
  <si>
    <t>C</t>
  </si>
  <si>
    <t>2018-2019</t>
  </si>
  <si>
    <t>FEB</t>
  </si>
  <si>
    <t>PSC</t>
  </si>
  <si>
    <t>D</t>
  </si>
  <si>
    <t>2017-2018</t>
  </si>
  <si>
    <t>SOC</t>
  </si>
  <si>
    <t>F</t>
  </si>
  <si>
    <t>I</t>
  </si>
  <si>
    <t>ECO</t>
  </si>
  <si>
    <t>P</t>
  </si>
  <si>
    <t>z</t>
  </si>
  <si>
    <t>Student Email</t>
  </si>
  <si>
    <t>Ethnicity</t>
  </si>
  <si>
    <t>UNIVERSITY REQUIREMENTS:</t>
  </si>
  <si>
    <t>Registrar's Signature</t>
  </si>
  <si>
    <t>Student's Signature</t>
  </si>
  <si>
    <t>Advisor's Signature</t>
  </si>
  <si>
    <t>Dean's Signature</t>
  </si>
  <si>
    <t>Date</t>
  </si>
  <si>
    <t>Gender</t>
  </si>
  <si>
    <t>Concentration</t>
  </si>
  <si>
    <t>PHI</t>
  </si>
  <si>
    <t>Please select either</t>
  </si>
  <si>
    <r>
      <t xml:space="preserve">CORE CURRICULUM      </t>
    </r>
    <r>
      <rPr>
        <b/>
        <sz val="11"/>
        <color theme="1"/>
        <rFont val="Verdana"/>
        <family val="2"/>
      </rPr>
      <t xml:space="preserve"> Total Hours = 37-39</t>
    </r>
  </si>
  <si>
    <r>
      <rPr>
        <b/>
        <sz val="12"/>
        <color theme="1"/>
        <rFont val="Verdana"/>
        <family val="2"/>
      </rPr>
      <t>Total Hours</t>
    </r>
    <r>
      <rPr>
        <b/>
        <sz val="10"/>
        <color theme="1"/>
        <rFont val="Verdana"/>
        <family val="2"/>
      </rPr>
      <t xml:space="preserve"> (Overall)</t>
    </r>
  </si>
  <si>
    <r>
      <rPr>
        <b/>
        <sz val="14"/>
        <color theme="1"/>
        <rFont val="Verdana"/>
        <family val="2"/>
      </rPr>
      <t>Total Hours</t>
    </r>
    <r>
      <rPr>
        <b/>
        <sz val="12"/>
        <color theme="1"/>
        <rFont val="Verdana"/>
        <family val="2"/>
      </rPr>
      <t xml:space="preserve"> </t>
    </r>
    <r>
      <rPr>
        <b/>
        <sz val="10"/>
        <color theme="1"/>
        <rFont val="Verdana"/>
        <family val="2"/>
      </rPr>
      <t>(Concentration)</t>
    </r>
  </si>
  <si>
    <t>DEFINITIONS</t>
  </si>
  <si>
    <t>Subject</t>
  </si>
  <si>
    <t>Course Number</t>
  </si>
  <si>
    <t>Hours</t>
  </si>
  <si>
    <t>Quality Points</t>
  </si>
  <si>
    <t>How to calculate quality points</t>
  </si>
  <si>
    <t>For each course, multiply the following grade points per credit hour.</t>
  </si>
  <si>
    <t>x</t>
  </si>
  <si>
    <t>Grade's QP</t>
  </si>
  <si>
    <t>ignore</t>
  </si>
  <si>
    <t>Add all the credit hours; then the quality points. Divide the quality points by the credit hours to obtain the GPA.</t>
  </si>
  <si>
    <t xml:space="preserve">Upper-level hours in Major </t>
  </si>
  <si>
    <t>(Min. 50%)</t>
  </si>
  <si>
    <t xml:space="preserve">Total Hours Earned </t>
  </si>
  <si>
    <t xml:space="preserve">Hours at 300/400 level </t>
  </si>
  <si>
    <t>(Min. of 40)</t>
  </si>
  <si>
    <t xml:space="preserve">Hours at WCU </t>
  </si>
  <si>
    <t>(Min. Last 32)</t>
  </si>
  <si>
    <t xml:space="preserve">Hours at Senior College </t>
  </si>
  <si>
    <t>(Min. 64)</t>
  </si>
  <si>
    <t>2022-2023</t>
  </si>
  <si>
    <t>2023-2024</t>
  </si>
  <si>
    <t>@student.wmcarey.edu</t>
  </si>
  <si>
    <t>bgsdegree</t>
  </si>
  <si>
    <t>RELIGION (6 HRS)</t>
  </si>
  <si>
    <t>ENGLISH (6 HRS)</t>
  </si>
  <si>
    <t>P,I</t>
  </si>
  <si>
    <t>MATHEMATICS (3 HRS)  131 or higher</t>
  </si>
  <si>
    <t>Authorized Exceptions/Substitutions:</t>
  </si>
  <si>
    <t>ELECTIVES</t>
  </si>
  <si>
    <t xml:space="preserve">GPA at WCU ONLY  </t>
  </si>
  <si>
    <t>(Min. 2.0)</t>
  </si>
  <si>
    <t>(Min. 128)</t>
  </si>
  <si>
    <t>3 HRS FROM REL, PSC, PSY, SOC, ECO</t>
  </si>
  <si>
    <t>3 HRS FROM ART 200, MHL 101, THE 135, Music Hist. or Lit., Musical Theatre, or Theatre Hist.</t>
  </si>
  <si>
    <r>
      <t xml:space="preserve">ENG LIT or PHI </t>
    </r>
    <r>
      <rPr>
        <b/>
        <sz val="8"/>
        <color theme="1"/>
        <rFont val="Verdana"/>
        <family val="2"/>
      </rPr>
      <t>(3 HRS)</t>
    </r>
  </si>
  <si>
    <t>One 36-hour or two 18-hour</t>
  </si>
  <si>
    <t xml:space="preserve">3 HRS FROM COM
101, 202, 230 </t>
  </si>
  <si>
    <t>HISTORY (6 HRS)
(101 &amp;102) or (201 &amp; 202)</t>
  </si>
  <si>
    <t>Total Core Hours</t>
  </si>
  <si>
    <t>Bachelor of 
General Studies</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</si>
  <si>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t>
  </si>
  <si>
    <t>Major</t>
  </si>
  <si>
    <t>Total Hours (MAJOR)</t>
  </si>
  <si>
    <t>Authorized Exceptions:</t>
  </si>
  <si>
    <r>
      <t xml:space="preserve">PED  (2 HRS)  
  </t>
    </r>
    <r>
      <rPr>
        <b/>
        <u/>
        <sz val="9"/>
        <color theme="1"/>
        <rFont val="Verdana"/>
        <family val="2"/>
      </rPr>
      <t>or</t>
    </r>
    <r>
      <rPr>
        <b/>
        <sz val="9"/>
        <color theme="1"/>
        <rFont val="Verdana"/>
        <family val="2"/>
      </rPr>
      <t xml:space="preserve">
HEA 300 
(3 HRS)</t>
    </r>
  </si>
  <si>
    <t>MAJOR</t>
  </si>
  <si>
    <t>Bachelor of Science</t>
  </si>
  <si>
    <r>
      <rPr>
        <b/>
        <u/>
        <sz val="12"/>
        <color theme="1"/>
        <rFont val="Verdana"/>
        <family val="2"/>
      </rPr>
      <t>LAB</t>
    </r>
    <r>
      <rPr>
        <b/>
        <sz val="12"/>
        <color theme="1"/>
        <rFont val="Verdana"/>
        <family val="2"/>
      </rPr>
      <t xml:space="preserve"> </t>
    </r>
    <r>
      <rPr>
        <b/>
        <sz val="10"/>
        <color theme="1"/>
        <rFont val="Verdana"/>
        <family val="2"/>
      </rPr>
      <t>SCIENCE</t>
    </r>
    <r>
      <rPr>
        <b/>
        <sz val="12"/>
        <color theme="1"/>
        <rFont val="Verdana"/>
        <family val="2"/>
      </rPr>
      <t xml:space="preserve"> </t>
    </r>
    <r>
      <rPr>
        <b/>
        <sz val="8"/>
        <color theme="1"/>
        <rFont val="Verdana"/>
        <family val="2"/>
      </rPr>
      <t>(4 HRS)</t>
    </r>
  </si>
  <si>
    <t>SCIENCE (3-4 HRS)</t>
  </si>
  <si>
    <r>
      <t xml:space="preserve">PED  (2 HRS)  
  </t>
    </r>
    <r>
      <rPr>
        <b/>
        <u/>
        <sz val="8"/>
        <color theme="1"/>
        <rFont val="Verdana"/>
        <family val="2"/>
      </rPr>
      <t>or</t>
    </r>
    <r>
      <rPr>
        <sz val="8"/>
        <color theme="1"/>
        <rFont val="Verdana"/>
        <family val="2"/>
      </rPr>
      <t xml:space="preserve">
HEA 300 
(3 HRS)</t>
    </r>
  </si>
  <si>
    <r>
      <t xml:space="preserve">ENG Lit or PHI </t>
    </r>
    <r>
      <rPr>
        <b/>
        <sz val="8"/>
        <color theme="1"/>
        <rFont val="Verdana"/>
        <family val="2"/>
      </rPr>
      <t>(3 HRS)</t>
    </r>
  </si>
  <si>
    <r>
      <t xml:space="preserve">ENG Literature </t>
    </r>
    <r>
      <rPr>
        <b/>
        <sz val="9"/>
        <color theme="1"/>
        <rFont val="Verdana"/>
        <family val="2"/>
      </rPr>
      <t>(3 HRS)</t>
    </r>
  </si>
  <si>
    <r>
      <rPr>
        <b/>
        <sz val="10"/>
        <color theme="1"/>
        <rFont val="Verdana"/>
        <family val="2"/>
      </rPr>
      <t>MATHEMATICS</t>
    </r>
    <r>
      <rPr>
        <b/>
        <sz val="9"/>
        <color theme="1"/>
        <rFont val="Verdana"/>
        <family val="2"/>
      </rPr>
      <t xml:space="preserve"> </t>
    </r>
    <r>
      <rPr>
        <b/>
        <sz val="8"/>
        <color theme="1"/>
        <rFont val="Verdana"/>
        <family val="2"/>
      </rPr>
      <t xml:space="preserve">(3 HRS)
</t>
    </r>
    <r>
      <rPr>
        <b/>
        <sz val="10"/>
        <color theme="1"/>
        <rFont val="Verdana"/>
        <family val="2"/>
      </rPr>
      <t>131 or higher</t>
    </r>
  </si>
  <si>
    <t>12-14 HRS FROM  Natural/Physical Science, Math, or Computing</t>
  </si>
  <si>
    <r>
      <t xml:space="preserve">CORE CURRICULUM      </t>
    </r>
    <r>
      <rPr>
        <b/>
        <sz val="11"/>
        <color theme="1"/>
        <rFont val="Verdana"/>
        <family val="2"/>
      </rPr>
      <t xml:space="preserve"> </t>
    </r>
  </si>
  <si>
    <t>MINOR &amp;/OR ELECTIVES</t>
  </si>
  <si>
    <t>Bachelor of Science in Nursing (RN-BSN)</t>
  </si>
  <si>
    <t>COM 101 (3 HRS)</t>
  </si>
  <si>
    <t>COM</t>
  </si>
  <si>
    <r>
      <t xml:space="preserve">INTRO PSY STATISTICS
</t>
    </r>
    <r>
      <rPr>
        <b/>
        <sz val="8"/>
        <color theme="1"/>
        <rFont val="Verdana"/>
        <family val="2"/>
      </rPr>
      <t xml:space="preserve"> (3 HRS)</t>
    </r>
  </si>
  <si>
    <t>NUTRITION &amp; DIET THERAPY (3 HRS)</t>
  </si>
  <si>
    <t>ANAT &amp; PHYS II (4HRS)</t>
  </si>
  <si>
    <t>HEA</t>
  </si>
  <si>
    <t>INTRO PHARM (3 HRS)</t>
  </si>
  <si>
    <r>
      <t xml:space="preserve">PED elective  </t>
    </r>
    <r>
      <rPr>
        <b/>
        <sz val="9"/>
        <color theme="1"/>
        <rFont val="Verdana"/>
        <family val="2"/>
      </rPr>
      <t>(1 HR)</t>
    </r>
  </si>
  <si>
    <t>GEN PSYCH (3 HRS)</t>
  </si>
  <si>
    <t>DEV PSYCH (3 HRS)</t>
  </si>
  <si>
    <t>INTRO SOC (3 HRS)</t>
  </si>
  <si>
    <t>ANAT &amp; PHYS I (4 HRS)</t>
  </si>
  <si>
    <t>GEN MICROBIO (4 HRS)</t>
  </si>
  <si>
    <t>Student's WCU Email</t>
  </si>
  <si>
    <t>CRSE</t>
  </si>
  <si>
    <t>OMS</t>
  </si>
  <si>
    <t>PRE-CLERKSHIP  (OMS 1 &amp; OMS 2)</t>
  </si>
  <si>
    <t>MED GENETICS</t>
  </si>
  <si>
    <t>GEN PATHOLOGY</t>
  </si>
  <si>
    <t>OMS 3 &amp; 4 (89 HOURS)</t>
  </si>
  <si>
    <t>ER MEDICINE</t>
  </si>
  <si>
    <t>PEDIATRICS</t>
  </si>
  <si>
    <t>OBGYN</t>
  </si>
  <si>
    <t>MENTAL HEALTH</t>
  </si>
  <si>
    <t>PATIENT CARE OMT COMP</t>
  </si>
  <si>
    <t>ADV CLIN INTEGRATION</t>
  </si>
  <si>
    <t>CLINICAL ELECTIVES (64 HOURS NEEDED)</t>
  </si>
  <si>
    <t>Assistant to the Registrar</t>
  </si>
  <si>
    <t>GRADE</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</si>
  <si>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
The final printout to submit MUST BE A LEGIBLE ONE-PAGE PORTRAIT printout of ONLY the text within the RED LINES</t>
  </si>
  <si>
    <t>Doctor of Osteopathic Medicine</t>
  </si>
  <si>
    <t>WILLIAM CAREY UNIVERSITY  - DEGREE APPLICATION</t>
  </si>
  <si>
    <t xml:space="preserve">TOTAL HRS OMS 3 &amp; 4  </t>
  </si>
  <si>
    <t xml:space="preserve">TOTAL CLINICAL ELECTIVES  </t>
  </si>
  <si>
    <t xml:space="preserve">TOTAL OVERALL HOURS  </t>
  </si>
  <si>
    <t xml:space="preserve">INFECT &amp; IMMUNITY </t>
  </si>
  <si>
    <t>TOTAL OMS 1 &amp; 2</t>
  </si>
  <si>
    <t>oms 1 &amp;2</t>
  </si>
  <si>
    <t>H</t>
  </si>
  <si>
    <t>HP</t>
  </si>
  <si>
    <t>Assistant Dean, COM</t>
  </si>
  <si>
    <t>FOUND MED NEUROSCI</t>
  </si>
  <si>
    <t>CLINICAL PATIENT CARE III</t>
  </si>
  <si>
    <t>CLINICAL PATIENT CARE IV</t>
  </si>
  <si>
    <t>Student's Name for Diploma</t>
  </si>
  <si>
    <t>CLINIC ANATOMY I</t>
  </si>
  <si>
    <t>MED PHYS I</t>
  </si>
  <si>
    <t>MED HISTOLOGY I</t>
  </si>
  <si>
    <t>MED BIOCHEM I</t>
  </si>
  <si>
    <t>OST PRIN PRACT I</t>
  </si>
  <si>
    <t>SYS PATH I</t>
  </si>
  <si>
    <t>NEURO BEH SCI I</t>
  </si>
  <si>
    <t>MED MICROBIO I</t>
  </si>
  <si>
    <t>CLINIC ANATOMY II</t>
  </si>
  <si>
    <t>MED PHYS II</t>
  </si>
  <si>
    <t>HISTOLOGY II</t>
  </si>
  <si>
    <t>MED BIOCHEM II</t>
  </si>
  <si>
    <t>OST PRIN PRACT II</t>
  </si>
  <si>
    <t>SYS PATH II</t>
  </si>
  <si>
    <t>NEURO BEH SCI II</t>
  </si>
  <si>
    <t>MED MICROBIO II</t>
  </si>
  <si>
    <t>CLINIC INTEGR II</t>
  </si>
  <si>
    <t>OST PRIN PRACT III</t>
  </si>
  <si>
    <t>OST PATH PRIN IV</t>
  </si>
  <si>
    <t>CLINICAL ELECTIVE IV</t>
  </si>
  <si>
    <t>CLINICAL ELECTIVE III</t>
  </si>
  <si>
    <t>FAMILY MEDICINE II</t>
  </si>
  <si>
    <t>INTERNAL MED II</t>
  </si>
  <si>
    <t>GEN SURGERY II</t>
  </si>
  <si>
    <t>CLINICAL ELECTIVE II</t>
  </si>
  <si>
    <t>FAMILY MEDICINE I</t>
  </si>
  <si>
    <t>INTERNAL MED I</t>
  </si>
  <si>
    <t>GEN SURGERY I</t>
  </si>
  <si>
    <t>CLINICAL ELECTIVE I</t>
  </si>
  <si>
    <t>CLINICAL ELECTIVE V</t>
  </si>
  <si>
    <t>CLINICAL ELECTIVE VI</t>
  </si>
  <si>
    <t>CLINICAL ELECTIVE VII</t>
  </si>
  <si>
    <t>CLINICAL ELECTIVE VIII</t>
  </si>
  <si>
    <t>ADVANCED OP&amp;P V</t>
  </si>
  <si>
    <t>ADVANCED OP&amp;P VI</t>
  </si>
  <si>
    <t>INTRO. TO CLINICAL SCHOLARHIP</t>
  </si>
  <si>
    <t>MED PHARM II</t>
  </si>
  <si>
    <t>MED PHARM I</t>
  </si>
  <si>
    <t>CLINICAL PATIENT CARE I</t>
  </si>
  <si>
    <t>BEH. SCI &amp; PUB HEALTH I</t>
  </si>
  <si>
    <t>CLINICAL PATIENT CARE II</t>
  </si>
  <si>
    <t>BEH. SCI &amp; PUB HEALTH II</t>
  </si>
  <si>
    <t>Add all the credit hours; then add the quality points. Divide the quality points by the credit hours to obtain the GPA.</t>
  </si>
  <si>
    <t>2016-2017</t>
  </si>
  <si>
    <t>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</si>
</sst>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name val="Calibri"/>
      <family val="2"/>
      <scheme val="minor"/>
    </font>
    <font>
      <b/>
      <sz val="11"/>
      <color rgb="FF006100"/>
      <name val="Verdana"/>
      <family val="2"/>
    </font>
    <font>
      <sz val="11"/>
      <color theme="1"/>
      <name val="Verdana"/>
      <family val="2"/>
    </font>
    <font>
      <b/>
      <sz val="11"/>
      <color theme="1"/>
      <name val="Verdana"/>
      <family val="2"/>
    </font>
    <font>
      <b/>
      <sz val="12"/>
      <color rgb="FF006100"/>
      <name val="Verdana"/>
      <family val="2"/>
    </font>
    <font>
      <sz val="12"/>
      <color theme="0" tint="-0.249977111117893"/>
      <name val="Verdana"/>
      <family val="2"/>
    </font>
    <font>
      <sz val="14"/>
      <color theme="0" tint="-0.249977111117893"/>
      <name val="Verdana"/>
      <family val="2"/>
    </font>
    <font>
      <b/>
      <sz val="14"/>
      <color theme="1"/>
      <name val="Verdana"/>
      <family val="2"/>
    </font>
    <font>
      <b/>
      <sz val="10"/>
      <color theme="1"/>
      <name val="Verdana"/>
      <family val="2"/>
    </font>
    <font>
      <b/>
      <sz val="9"/>
      <color theme="1"/>
      <name val="Verdana"/>
      <family val="2"/>
    </font>
    <font>
      <sz val="11"/>
      <name val="Calibri"/>
      <family val="2"/>
      <scheme val="minor"/>
    </font>
    <font>
      <b/>
      <sz val="8"/>
      <color theme="1"/>
      <name val="Verdana"/>
      <family val="2"/>
    </font>
    <font>
      <sz val="10"/>
      <color theme="1"/>
      <name val="Verdana"/>
      <family val="2"/>
    </font>
    <font>
      <sz val="9"/>
      <color theme="1"/>
      <name val="Verdana"/>
      <family val="2"/>
    </font>
    <font>
      <b/>
      <u/>
      <sz val="9"/>
      <color theme="1"/>
      <name val="Verdana"/>
      <family val="2"/>
    </font>
    <font>
      <b/>
      <u/>
      <sz val="12"/>
      <color theme="1"/>
      <name val="Verdana"/>
      <family val="2"/>
    </font>
    <font>
      <sz val="8"/>
      <color theme="1"/>
      <name val="Verdana"/>
      <family val="2"/>
    </font>
    <font>
      <b/>
      <u/>
      <sz val="8"/>
      <color theme="1"/>
      <name val="Verdana"/>
      <family val="2"/>
    </font>
    <font>
      <b/>
      <sz val="13"/>
      <color theme="1"/>
      <name val="Verdana"/>
      <family val="2"/>
    </font>
    <font>
      <sz val="12"/>
      <color theme="1"/>
      <name val="Arial"/>
      <family val="2"/>
    </font>
    <font>
      <sz val="14"/>
      <color theme="1"/>
      <name val="Calibri"/>
      <family val="2"/>
      <scheme val="minor"/>
    </font>
    <font>
      <sz val="14"/>
      <name val="Calibri"/>
      <family val="2"/>
      <scheme val="minor"/>
    </font>
    <font>
      <sz val="16"/>
      <name val="Calibri"/>
      <family val="2"/>
      <scheme val="minor"/>
    </font>
    <font>
      <sz val="14"/>
      <color theme="1"/>
      <name val="Verdana"/>
      <family val="2"/>
    </font>
    <font>
      <b/>
      <sz val="24"/>
      <color theme="1"/>
      <name val="Calibri"/>
      <family val="2"/>
      <scheme val="minor"/>
    </font>
    <font>
      <b/>
      <sz val="16"/>
      <color theme="1"/>
      <name val="Verdana"/>
      <family val="2"/>
    </font>
    <font>
      <sz val="10.5"/>
      <color theme="1"/>
      <name val="Verdana"/>
      <family val="2"/>
    </font>
    <font>
      <sz val="16"/>
      <color theme="1"/>
      <name val="Verdana"/>
      <family val="2"/>
    </font>
  </fonts>
  <fills count="15">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s>
  <borders count="67">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double">
        <color rgb="FFFF800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cellStyleXfs>
  <cellXfs count="410">
    <xf numFmtId="0" fontId="0" fillId="0" borderId="0" xfId="0"/>
    <xf numFmtId="0" fontId="4" fillId="0" borderId="0" xfId="1" applyFont="1"/>
    <xf numFmtId="0" fontId="4" fillId="0" borderId="0" xfId="0" applyFont="1"/>
    <xf numFmtId="0" fontId="4" fillId="0" borderId="0" xfId="0" applyFont="1" applyAlignment="1">
      <alignment horizontal="center"/>
    </xf>
    <xf numFmtId="0" fontId="6" fillId="0" borderId="0" xfId="0" applyFont="1"/>
    <xf numFmtId="0" fontId="6" fillId="0" borderId="0" xfId="0" applyFont="1" applyAlignment="1">
      <alignment horizontal="left" vertical="top"/>
    </xf>
    <xf numFmtId="0" fontId="6" fillId="0" borderId="9" xfId="0" applyFont="1" applyBorder="1" applyAlignment="1">
      <alignment horizontal="left" vertical="top"/>
    </xf>
    <xf numFmtId="0" fontId="6" fillId="0" borderId="14" xfId="0" applyFont="1" applyBorder="1" applyAlignment="1">
      <alignment horizontal="left" vertical="top"/>
    </xf>
    <xf numFmtId="0" fontId="7" fillId="0" borderId="17" xfId="0" applyFont="1" applyBorder="1" applyAlignment="1">
      <alignment horizontal="left" vertical="top"/>
    </xf>
    <xf numFmtId="0" fontId="7" fillId="0" borderId="1" xfId="3" applyFont="1" applyAlignment="1" applyProtection="1">
      <alignment horizontal="left" vertical="top"/>
    </xf>
    <xf numFmtId="0" fontId="7" fillId="0" borderId="0" xfId="0" applyFont="1" applyAlignment="1">
      <alignment horizontal="left" vertical="top"/>
    </xf>
    <xf numFmtId="0" fontId="7" fillId="0" borderId="25" xfId="0" applyFont="1" applyBorder="1" applyAlignment="1">
      <alignment horizontal="left" vertical="top"/>
    </xf>
    <xf numFmtId="0" fontId="6" fillId="0" borderId="15"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4" fillId="10" borderId="0" xfId="0" applyFont="1" applyFill="1" applyAlignment="1">
      <alignment horizontal="center"/>
    </xf>
    <xf numFmtId="0" fontId="4" fillId="0" borderId="0" xfId="1" applyFont="1" applyAlignment="1">
      <alignment horizontal="center"/>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xf>
    <xf numFmtId="0" fontId="6" fillId="0" borderId="18" xfId="0" applyFont="1" applyBorder="1" applyAlignment="1">
      <alignment horizontal="right" vertical="center"/>
    </xf>
    <xf numFmtId="0" fontId="6" fillId="0" borderId="27" xfId="0" applyFont="1" applyBorder="1" applyAlignment="1">
      <alignment horizontal="right" vertical="center"/>
    </xf>
    <xf numFmtId="0" fontId="4" fillId="0" borderId="0" xfId="0" applyFont="1" applyAlignment="1">
      <alignment vertical="center"/>
    </xf>
    <xf numFmtId="0" fontId="7" fillId="0" borderId="2" xfId="0" applyFont="1" applyBorder="1" applyAlignment="1">
      <alignment horizontal="left" vertical="top"/>
    </xf>
    <xf numFmtId="0" fontId="7" fillId="0" borderId="41" xfId="3" applyFont="1" applyBorder="1" applyAlignment="1" applyProtection="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10" xfId="0" applyFont="1" applyBorder="1" applyAlignment="1">
      <alignment horizontal="left" vertical="top"/>
    </xf>
    <xf numFmtId="0" fontId="7" fillId="0" borderId="19" xfId="0" applyFont="1" applyBorder="1" applyAlignment="1">
      <alignment horizontal="left" vertical="top"/>
    </xf>
    <xf numFmtId="0" fontId="7" fillId="0" borderId="16" xfId="0" applyFont="1" applyBorder="1" applyAlignment="1">
      <alignment horizontal="left" vertical="top"/>
    </xf>
    <xf numFmtId="0" fontId="6" fillId="0" borderId="2" xfId="0" applyFont="1" applyBorder="1" applyAlignment="1">
      <alignment horizontal="left" vertical="center"/>
    </xf>
    <xf numFmtId="0" fontId="6" fillId="0" borderId="42" xfId="0" applyFont="1" applyBorder="1" applyAlignment="1">
      <alignment horizontal="right" vertical="center"/>
    </xf>
    <xf numFmtId="0" fontId="6" fillId="0" borderId="21" xfId="0" applyFont="1" applyBorder="1" applyAlignment="1">
      <alignment horizontal="left" vertical="top"/>
    </xf>
    <xf numFmtId="0" fontId="6" fillId="0" borderId="43" xfId="0" applyFont="1" applyBorder="1" applyAlignment="1">
      <alignment horizontal="left" vertical="top"/>
    </xf>
    <xf numFmtId="0" fontId="6" fillId="0" borderId="17" xfId="0" applyFont="1" applyBorder="1" applyAlignment="1">
      <alignment horizontal="left" vertical="center"/>
    </xf>
    <xf numFmtId="0" fontId="6" fillId="0" borderId="16" xfId="0" applyFont="1" applyBorder="1" applyAlignment="1">
      <alignment horizontal="left" vertical="top"/>
    </xf>
    <xf numFmtId="0" fontId="6" fillId="0" borderId="25"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center"/>
    </xf>
    <xf numFmtId="0" fontId="6" fillId="0" borderId="11" xfId="0" applyFont="1" applyBorder="1" applyAlignment="1">
      <alignment horizontal="left" vertical="top"/>
    </xf>
    <xf numFmtId="0" fontId="5" fillId="0" borderId="0" xfId="1" applyFont="1" applyAlignment="1">
      <alignment horizontal="center" vertical="center"/>
    </xf>
    <xf numFmtId="0" fontId="5" fillId="0" borderId="0" xfId="1" applyFont="1"/>
    <xf numFmtId="0" fontId="4" fillId="0" borderId="0" xfId="1" applyFont="1" applyAlignment="1">
      <alignment horizontal="left" indent="1"/>
    </xf>
    <xf numFmtId="0" fontId="5" fillId="0" borderId="0" xfId="1" applyFont="1" applyAlignment="1">
      <alignment horizontal="center"/>
    </xf>
    <xf numFmtId="0" fontId="5" fillId="0" borderId="0" xfId="1" applyFont="1" applyAlignment="1">
      <alignment horizontal="center" vertical="center" wrapText="1"/>
    </xf>
    <xf numFmtId="0" fontId="5" fillId="0" borderId="0" xfId="1" applyFont="1" applyAlignment="1">
      <alignment vertical="center"/>
    </xf>
    <xf numFmtId="0" fontId="4" fillId="0" borderId="20" xfId="0" quotePrefix="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2" fillId="0" borderId="0" xfId="0" applyFont="1" applyAlignment="1">
      <alignment vertical="center" textRotation="90"/>
    </xf>
    <xf numFmtId="0" fontId="12" fillId="0" borderId="0" xfId="0" applyFont="1" applyAlignment="1">
      <alignment vertical="center" textRotation="180"/>
    </xf>
    <xf numFmtId="0" fontId="4" fillId="0" borderId="0" xfId="0" applyFont="1" applyProtection="1">
      <protection locked="0"/>
    </xf>
    <xf numFmtId="0" fontId="11" fillId="0" borderId="0" xfId="2" applyFont="1" applyFill="1" applyBorder="1" applyAlignment="1">
      <alignment vertical="center" wrapText="1"/>
    </xf>
    <xf numFmtId="0" fontId="5" fillId="0" borderId="0" xfId="1" applyFont="1" applyAlignment="1">
      <alignment wrapText="1"/>
    </xf>
    <xf numFmtId="0" fontId="13" fillId="0" borderId="0" xfId="0" applyFont="1" applyAlignment="1">
      <alignment horizontal="center" vertical="center" textRotation="90"/>
    </xf>
    <xf numFmtId="0" fontId="13" fillId="0" borderId="0" xfId="0" applyFont="1" applyAlignment="1">
      <alignment horizontal="center" vertical="center" textRotation="180"/>
    </xf>
    <xf numFmtId="0" fontId="5" fillId="0" borderId="0" xfId="0" quotePrefix="1" applyFont="1" applyAlignment="1">
      <alignment vertical="center"/>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quotePrefix="1" applyFont="1" applyAlignment="1">
      <alignment horizontal="center"/>
    </xf>
    <xf numFmtId="0" fontId="9" fillId="0" borderId="0" xfId="0" applyFont="1"/>
    <xf numFmtId="0" fontId="1" fillId="0" borderId="0" xfId="0" applyFont="1" applyAlignment="1">
      <alignment horizontal="left" vertical="top"/>
    </xf>
    <xf numFmtId="0" fontId="17" fillId="0" borderId="0" xfId="0" applyFont="1" applyAlignment="1">
      <alignment horizontal="left" vertical="top"/>
    </xf>
    <xf numFmtId="0" fontId="6" fillId="0" borderId="31" xfId="0" applyFont="1" applyBorder="1" applyAlignment="1">
      <alignment horizontal="left" vertical="center"/>
    </xf>
    <xf numFmtId="0" fontId="6" fillId="0" borderId="0" xfId="0" applyFont="1" applyAlignment="1">
      <alignment horizontal="left" vertical="center"/>
    </xf>
    <xf numFmtId="0" fontId="6" fillId="0" borderId="26" xfId="0" applyFont="1" applyBorder="1" applyAlignment="1">
      <alignment horizontal="left" vertical="center"/>
    </xf>
    <xf numFmtId="0" fontId="6" fillId="0" borderId="25" xfId="0" applyFont="1" applyBorder="1"/>
    <xf numFmtId="0" fontId="6" fillId="0" borderId="3" xfId="0" applyFont="1" applyBorder="1"/>
    <xf numFmtId="0" fontId="6" fillId="0" borderId="4" xfId="0" applyFont="1" applyBorder="1"/>
    <xf numFmtId="0" fontId="6" fillId="0" borderId="5" xfId="0" applyFont="1" applyBorder="1"/>
    <xf numFmtId="0" fontId="6" fillId="0" borderId="17" xfId="0" applyFont="1" applyBorder="1"/>
    <xf numFmtId="0" fontId="1" fillId="0" borderId="0" xfId="0" applyFont="1"/>
    <xf numFmtId="0" fontId="14" fillId="0" borderId="0" xfId="0" applyFont="1" applyAlignment="1">
      <alignment horizontal="center" vertical="center"/>
    </xf>
    <xf numFmtId="0" fontId="5" fillId="5" borderId="22" xfId="0" applyFont="1" applyFill="1" applyBorder="1" applyAlignment="1">
      <alignment horizontal="center" vertical="center"/>
    </xf>
    <xf numFmtId="0" fontId="15" fillId="0" borderId="0" xfId="0" applyFont="1" applyAlignment="1">
      <alignment horizontal="left" vertical="center" wrapText="1"/>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0" xfId="0" quotePrefix="1" applyFont="1" applyAlignment="1" applyProtection="1">
      <alignment horizontal="center" vertical="center"/>
      <protection locked="0"/>
    </xf>
    <xf numFmtId="0" fontId="4" fillId="0" borderId="48" xfId="0" applyFont="1" applyBorder="1" applyAlignment="1">
      <alignment horizontal="center" vertical="center"/>
    </xf>
    <xf numFmtId="2" fontId="4" fillId="0" borderId="49" xfId="0" applyNumberFormat="1" applyFont="1" applyBorder="1" applyAlignment="1">
      <alignment horizontal="center" vertical="center"/>
    </xf>
    <xf numFmtId="0" fontId="4" fillId="0" borderId="47"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10" borderId="0" xfId="0" applyFont="1" applyFill="1"/>
    <xf numFmtId="0" fontId="5" fillId="5" borderId="13" xfId="0" applyFont="1" applyFill="1" applyBorder="1" applyAlignment="1">
      <alignment vertical="center"/>
    </xf>
    <xf numFmtId="0" fontId="5" fillId="11" borderId="35"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43" xfId="0" applyFont="1" applyFill="1" applyBorder="1" applyAlignment="1">
      <alignment horizontal="center" vertical="center"/>
    </xf>
    <xf numFmtId="0" fontId="5" fillId="8" borderId="38"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43" xfId="0" applyFont="1" applyFill="1" applyBorder="1" applyAlignment="1">
      <alignment horizontal="center" vertical="center"/>
    </xf>
    <xf numFmtId="0" fontId="5" fillId="5" borderId="12" xfId="0" applyFont="1" applyFill="1" applyBorder="1" applyAlignment="1">
      <alignment vertical="center"/>
    </xf>
    <xf numFmtId="0" fontId="4" fillId="5" borderId="12" xfId="0" quotePrefix="1" applyFont="1" applyFill="1" applyBorder="1" applyAlignment="1">
      <alignment vertical="center"/>
    </xf>
    <xf numFmtId="0" fontId="9" fillId="0" borderId="0" xfId="0" quotePrefix="1" applyFont="1" applyAlignment="1">
      <alignment horizontal="center" vertical="center"/>
    </xf>
    <xf numFmtId="0" fontId="9" fillId="12" borderId="34" xfId="0" applyFont="1" applyFill="1" applyBorder="1"/>
    <xf numFmtId="0" fontId="9" fillId="12" borderId="18" xfId="0" applyFont="1" applyFill="1" applyBorder="1" applyAlignment="1">
      <alignment horizontal="left"/>
    </xf>
    <xf numFmtId="0" fontId="9" fillId="12" borderId="0" xfId="0" applyFont="1" applyFill="1" applyAlignment="1">
      <alignment horizontal="left"/>
    </xf>
    <xf numFmtId="0" fontId="9" fillId="12" borderId="40" xfId="0" applyFont="1" applyFill="1" applyBorder="1"/>
    <xf numFmtId="0" fontId="9" fillId="12" borderId="27" xfId="0" applyFont="1" applyFill="1" applyBorder="1" applyAlignment="1">
      <alignment horizontal="left"/>
    </xf>
    <xf numFmtId="0" fontId="9" fillId="12" borderId="26" xfId="0" applyFont="1" applyFill="1" applyBorder="1" applyAlignment="1">
      <alignment horizontal="left"/>
    </xf>
    <xf numFmtId="0" fontId="9" fillId="12" borderId="39" xfId="0" applyFont="1" applyFill="1" applyBorder="1"/>
    <xf numFmtId="0" fontId="9" fillId="0" borderId="17" xfId="0" applyFont="1" applyBorder="1" applyAlignment="1">
      <alignment horizontal="center"/>
    </xf>
    <xf numFmtId="0" fontId="9" fillId="0" borderId="0" xfId="0" applyFont="1" applyAlignment="1">
      <alignment horizontal="center"/>
    </xf>
    <xf numFmtId="0" fontId="9" fillId="0" borderId="25" xfId="0" quotePrefix="1" applyFont="1" applyBorder="1" applyAlignment="1">
      <alignment horizontal="center" vertical="center"/>
    </xf>
    <xf numFmtId="0" fontId="9" fillId="0" borderId="25" xfId="0" quotePrefix="1" applyFont="1" applyBorder="1" applyAlignment="1">
      <alignment horizontal="center"/>
    </xf>
    <xf numFmtId="0" fontId="9" fillId="0" borderId="25" xfId="0" applyFont="1" applyBorder="1"/>
    <xf numFmtId="0" fontId="9" fillId="0" borderId="46" xfId="0" applyFont="1" applyBorder="1" applyAlignment="1">
      <alignment horizontal="center"/>
    </xf>
    <xf numFmtId="0" fontId="9" fillId="0" borderId="26" xfId="0" applyFont="1" applyBorder="1" applyAlignment="1">
      <alignment horizontal="center"/>
    </xf>
    <xf numFmtId="0" fontId="9" fillId="0" borderId="47" xfId="0" applyFont="1" applyBorder="1"/>
    <xf numFmtId="0" fontId="4"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protection locked="0"/>
    </xf>
    <xf numFmtId="0" fontId="5" fillId="5" borderId="22" xfId="0" applyFont="1" applyFill="1" applyBorder="1" applyAlignment="1">
      <alignment vertical="center"/>
    </xf>
    <xf numFmtId="0" fontId="5"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wrapText="1"/>
      <protection locked="0"/>
    </xf>
    <xf numFmtId="0" fontId="5" fillId="4" borderId="21" xfId="0" applyFont="1" applyFill="1" applyBorder="1" applyAlignment="1">
      <alignment horizontal="center" vertical="center"/>
    </xf>
    <xf numFmtId="0" fontId="5" fillId="4" borderId="43" xfId="0" applyFont="1" applyFill="1" applyBorder="1" applyAlignment="1">
      <alignment horizontal="center" vertical="center"/>
    </xf>
    <xf numFmtId="0" fontId="5" fillId="0" borderId="0" xfId="1" applyFont="1" applyAlignment="1">
      <alignment horizontal="center" wrapText="1"/>
    </xf>
    <xf numFmtId="0" fontId="5" fillId="0" borderId="56" xfId="0" applyFont="1" applyBorder="1" applyAlignment="1">
      <alignment vertical="center"/>
    </xf>
    <xf numFmtId="0" fontId="5" fillId="5" borderId="13" xfId="0" applyFont="1" applyFill="1" applyBorder="1" applyAlignment="1">
      <alignment horizontal="center" vertical="center"/>
    </xf>
    <xf numFmtId="0" fontId="4" fillId="0" borderId="17" xfId="0" applyFont="1" applyBorder="1"/>
    <xf numFmtId="0" fontId="4" fillId="0" borderId="20" xfId="0" applyFont="1" applyBorder="1" applyAlignment="1">
      <alignment horizontal="center"/>
    </xf>
    <xf numFmtId="0" fontId="4" fillId="5" borderId="12" xfId="0" quotePrefix="1"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4" fillId="0" borderId="7" xfId="0" quotePrefix="1" applyFont="1" applyBorder="1" applyAlignment="1" applyProtection="1">
      <alignment horizontal="center" vertical="center"/>
      <protection locked="0"/>
    </xf>
    <xf numFmtId="0" fontId="5" fillId="5" borderId="8" xfId="0" applyFont="1" applyFill="1" applyBorder="1" applyAlignment="1">
      <alignment horizontal="center" vertical="center"/>
    </xf>
    <xf numFmtId="0" fontId="4" fillId="0" borderId="0" xfId="0" applyFont="1" applyAlignment="1">
      <alignment horizontal="center" vertical="top" wrapText="1"/>
    </xf>
    <xf numFmtId="0" fontId="14" fillId="0" borderId="0" xfId="0" applyFont="1" applyAlignment="1">
      <alignment vertical="top" wrapText="1"/>
    </xf>
    <xf numFmtId="0" fontId="0" fillId="0" borderId="0" xfId="0" applyAlignment="1">
      <alignment vertical="center"/>
    </xf>
    <xf numFmtId="0" fontId="14" fillId="0" borderId="0" xfId="0" applyFont="1" applyAlignment="1" applyProtection="1">
      <alignment vertical="center"/>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8" fillId="0" borderId="0" xfId="2" applyFont="1" applyFill="1" applyBorder="1" applyAlignment="1">
      <alignment vertical="center" wrapText="1"/>
    </xf>
    <xf numFmtId="0" fontId="26" fillId="0" borderId="9"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4" fillId="0" borderId="14" xfId="0" quotePrefix="1" applyFont="1" applyBorder="1" applyAlignment="1" applyProtection="1">
      <alignment horizontal="center" vertical="center"/>
      <protection locked="0"/>
    </xf>
    <xf numFmtId="0" fontId="5" fillId="4" borderId="61" xfId="0" applyFont="1" applyFill="1" applyBorder="1" applyAlignment="1">
      <alignment horizontal="center" vertical="center"/>
    </xf>
    <xf numFmtId="0" fontId="5" fillId="4" borderId="61" xfId="0" applyFont="1" applyFill="1" applyBorder="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right" vertical="center"/>
    </xf>
    <xf numFmtId="0" fontId="10" fillId="9" borderId="59" xfId="0" applyFont="1" applyFill="1" applyBorder="1" applyAlignment="1" applyProtection="1">
      <alignment horizontal="center" vertical="center"/>
      <protection locked="0"/>
    </xf>
    <xf numFmtId="0" fontId="4" fillId="14" borderId="0" xfId="0" applyFont="1" applyFill="1"/>
    <xf numFmtId="0" fontId="10" fillId="0" borderId="0" xfId="1" applyFont="1" applyAlignment="1">
      <alignment vertical="center"/>
    </xf>
    <xf numFmtId="0" fontId="5" fillId="4" borderId="60"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10" fillId="9" borderId="60" xfId="0" applyFont="1" applyFill="1" applyBorder="1" applyAlignment="1">
      <alignment horizontal="center" vertical="center"/>
    </xf>
    <xf numFmtId="0" fontId="5" fillId="9" borderId="29" xfId="0" applyFont="1" applyFill="1" applyBorder="1" applyAlignment="1">
      <alignment vertical="center"/>
    </xf>
    <xf numFmtId="0" fontId="5" fillId="9" borderId="36" xfId="0" applyFont="1" applyFill="1" applyBorder="1" applyAlignment="1">
      <alignment vertical="center"/>
    </xf>
    <xf numFmtId="0" fontId="5" fillId="9" borderId="37" xfId="0" applyFont="1" applyFill="1" applyBorder="1" applyAlignment="1">
      <alignmen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5" fillId="9" borderId="3" xfId="0" applyFont="1" applyFill="1" applyBorder="1" applyAlignment="1">
      <alignment vertical="center"/>
    </xf>
    <xf numFmtId="0" fontId="5" fillId="9" borderId="4" xfId="0" applyFont="1" applyFill="1" applyBorder="1" applyAlignment="1">
      <alignment vertical="center"/>
    </xf>
    <xf numFmtId="0" fontId="5" fillId="0" borderId="31" xfId="1" applyFont="1" applyBorder="1" applyAlignment="1">
      <alignment vertical="center"/>
    </xf>
    <xf numFmtId="0" fontId="10" fillId="0" borderId="31" xfId="1" applyFont="1" applyBorder="1" applyAlignment="1">
      <alignment vertical="center"/>
    </xf>
    <xf numFmtId="0" fontId="32" fillId="0" borderId="4" xfId="1" applyFont="1" applyBorder="1" applyAlignment="1" applyProtection="1">
      <alignment vertical="center"/>
      <protection locked="0"/>
    </xf>
    <xf numFmtId="0" fontId="9" fillId="0" borderId="0" xfId="0" quotePrefix="1" applyFont="1" applyProtection="1">
      <protection locked="0"/>
    </xf>
    <xf numFmtId="0" fontId="31" fillId="0" borderId="0" xfId="0" applyFont="1"/>
    <xf numFmtId="0" fontId="4" fillId="0" borderId="9" xfId="0" quotePrefix="1" applyFont="1" applyBorder="1" applyAlignment="1" applyProtection="1">
      <alignment horizontal="center" vertical="center"/>
      <protection locked="0"/>
    </xf>
    <xf numFmtId="0" fontId="9" fillId="0" borderId="54" xfId="0" applyFont="1" applyBorder="1" applyAlignment="1" applyProtection="1">
      <alignment horizontal="left" vertical="center"/>
      <protection locked="0"/>
    </xf>
    <xf numFmtId="0" fontId="9" fillId="0" borderId="55" xfId="0" applyFont="1" applyBorder="1" applyAlignment="1" applyProtection="1">
      <alignment horizontal="left" vertical="center"/>
      <protection locked="0"/>
    </xf>
    <xf numFmtId="0" fontId="26"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7" fillId="0" borderId="0" xfId="0" applyFont="1"/>
    <xf numFmtId="0" fontId="27" fillId="0" borderId="0" xfId="0" applyFont="1" applyAlignment="1">
      <alignment horizontal="left" vertical="top"/>
    </xf>
    <xf numFmtId="0" fontId="28" fillId="0" borderId="0" xfId="0" applyFont="1" applyAlignment="1">
      <alignment horizontal="left" vertical="top"/>
    </xf>
    <xf numFmtId="0" fontId="4" fillId="0" borderId="0" xfId="0" applyFont="1" applyAlignment="1" applyProtection="1">
      <alignment vertical="center"/>
      <protection locked="0"/>
    </xf>
    <xf numFmtId="0" fontId="33" fillId="0" borderId="0" xfId="0" applyFont="1" applyAlignment="1">
      <alignment vertical="center"/>
    </xf>
    <xf numFmtId="0" fontId="26" fillId="0" borderId="0" xfId="0" applyFont="1" applyAlignment="1" applyProtection="1">
      <alignment vertical="center"/>
      <protection locked="0"/>
    </xf>
    <xf numFmtId="0" fontId="26" fillId="0" borderId="20" xfId="0" applyFont="1" applyBorder="1" applyAlignment="1" applyProtection="1">
      <alignment horizontal="center" vertical="center"/>
      <protection locked="0"/>
    </xf>
    <xf numFmtId="0" fontId="9" fillId="0" borderId="57" xfId="0" applyFont="1" applyBorder="1" applyAlignment="1" applyProtection="1">
      <alignment horizontal="left" vertic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29" fillId="0" borderId="1" xfId="3" applyFont="1" applyAlignment="1" applyProtection="1">
      <alignment horizontal="left" vertical="top"/>
    </xf>
    <xf numFmtId="0" fontId="29" fillId="0" borderId="10" xfId="0" applyFont="1" applyBorder="1" applyAlignment="1">
      <alignment horizontal="left" vertical="top"/>
    </xf>
    <xf numFmtId="0" fontId="29" fillId="0" borderId="19" xfId="0" applyFont="1" applyBorder="1" applyAlignment="1">
      <alignment horizontal="left" vertical="top"/>
    </xf>
    <xf numFmtId="0" fontId="29" fillId="0" borderId="16" xfId="0" applyFont="1" applyBorder="1" applyAlignment="1">
      <alignment horizontal="left" vertical="top"/>
    </xf>
    <xf numFmtId="0" fontId="8" fillId="2" borderId="0" xfId="2" applyFont="1" applyBorder="1" applyAlignment="1">
      <alignment horizontal="left" vertical="center" wrapText="1"/>
    </xf>
    <xf numFmtId="0" fontId="4" fillId="0" borderId="4"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14" fillId="0" borderId="4" xfId="1" applyFont="1" applyBorder="1" applyAlignment="1" applyProtection="1">
      <alignment horizontal="center"/>
      <protection locked="0"/>
    </xf>
    <xf numFmtId="0" fontId="5" fillId="0" borderId="0" xfId="1" applyFont="1" applyAlignment="1">
      <alignment horizontal="center"/>
    </xf>
    <xf numFmtId="0" fontId="10" fillId="0" borderId="0" xfId="1" applyFont="1" applyAlignment="1">
      <alignment horizontal="center" vertical="center"/>
    </xf>
    <xf numFmtId="0" fontId="4" fillId="0" borderId="4" xfId="0" applyFont="1" applyBorder="1" applyAlignment="1" applyProtection="1">
      <alignment horizontal="center"/>
      <protection locked="0"/>
    </xf>
    <xf numFmtId="0" fontId="9" fillId="0" borderId="4" xfId="0" quotePrefix="1" applyFont="1" applyBorder="1" applyAlignment="1" applyProtection="1">
      <alignment horizontal="center"/>
      <protection locked="0"/>
    </xf>
    <xf numFmtId="0" fontId="9" fillId="0" borderId="2"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25" fillId="0" borderId="4" xfId="1" applyFont="1" applyBorder="1" applyAlignment="1">
      <alignment horizontal="left" vertical="center" wrapText="1"/>
    </xf>
    <xf numFmtId="0" fontId="14" fillId="0" borderId="26" xfId="1" applyFont="1" applyBorder="1" applyAlignment="1" applyProtection="1">
      <alignment horizontal="center"/>
      <protection locked="0"/>
    </xf>
    <xf numFmtId="0" fontId="4" fillId="0" borderId="26" xfId="0" applyFont="1" applyBorder="1" applyAlignment="1" applyProtection="1">
      <alignment horizontal="center"/>
      <protection locked="0"/>
    </xf>
    <xf numFmtId="0" fontId="5" fillId="3" borderId="38"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43" xfId="0" applyFont="1" applyFill="1" applyBorder="1" applyAlignment="1">
      <alignment horizontal="center" vertical="center"/>
    </xf>
    <xf numFmtId="0" fontId="13" fillId="0" borderId="25" xfId="0" applyFont="1" applyBorder="1" applyAlignment="1">
      <alignment horizontal="center" vertical="center" textRotation="90"/>
    </xf>
    <xf numFmtId="0" fontId="13" fillId="0" borderId="0" xfId="0" applyFont="1" applyAlignment="1">
      <alignment horizontal="center" vertical="center" textRotation="90"/>
    </xf>
    <xf numFmtId="0" fontId="5" fillId="6" borderId="2"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2" xfId="0" applyFont="1" applyFill="1" applyBorder="1" applyAlignment="1">
      <alignment horizontal="center" vertical="center"/>
    </xf>
    <xf numFmtId="0" fontId="13" fillId="0" borderId="17" xfId="0" applyFont="1" applyBorder="1" applyAlignment="1">
      <alignment horizontal="center" vertical="center" textRotation="180"/>
    </xf>
    <xf numFmtId="0" fontId="13" fillId="0" borderId="0" xfId="0" applyFont="1" applyAlignment="1">
      <alignment horizontal="center" vertical="center" textRotation="180"/>
    </xf>
    <xf numFmtId="0" fontId="5" fillId="7" borderId="29" xfId="0" applyFont="1" applyFill="1" applyBorder="1" applyAlignment="1" applyProtection="1">
      <alignment horizontal="center" vertical="center"/>
      <protection locked="0"/>
    </xf>
    <xf numFmtId="0" fontId="5" fillId="7" borderId="36" xfId="0" applyFont="1" applyFill="1" applyBorder="1" applyAlignment="1" applyProtection="1">
      <alignment horizontal="center" vertical="center"/>
      <protection locked="0"/>
    </xf>
    <xf numFmtId="0" fontId="5" fillId="7" borderId="37" xfId="0" applyFont="1" applyFill="1" applyBorder="1" applyAlignment="1" applyProtection="1">
      <alignment horizontal="center" vertical="center"/>
      <protection locked="0"/>
    </xf>
    <xf numFmtId="0" fontId="9" fillId="12" borderId="44" xfId="0" applyFont="1" applyFill="1" applyBorder="1" applyAlignment="1">
      <alignment horizontal="left" vertical="center"/>
    </xf>
    <xf numFmtId="0" fontId="9" fillId="12" borderId="28"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50" xfId="0" applyFont="1" applyFill="1" applyBorder="1" applyAlignment="1">
      <alignment horizontal="center" vertical="center"/>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5" fillId="0" borderId="23"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5" borderId="10" xfId="0" applyFont="1" applyFill="1" applyBorder="1" applyAlignment="1">
      <alignment horizontal="center" vertical="center"/>
    </xf>
    <xf numFmtId="0" fontId="5" fillId="5" borderId="16" xfId="0" applyFont="1" applyFill="1" applyBorder="1" applyAlignment="1">
      <alignment horizontal="center" vertical="center"/>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2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3" xfId="0" applyFont="1" applyBorder="1" applyAlignment="1">
      <alignment horizontal="left" vertical="center" wrapText="1"/>
    </xf>
    <xf numFmtId="0" fontId="9" fillId="0" borderId="28"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26" xfId="0" applyFont="1" applyBorder="1" applyAlignment="1">
      <alignment horizontal="left" vertical="center" wrapText="1"/>
    </xf>
    <xf numFmtId="0" fontId="9" fillId="0" borderId="47" xfId="0" applyFont="1" applyBorder="1" applyAlignment="1">
      <alignment horizontal="left" vertical="center" wrapText="1"/>
    </xf>
    <xf numFmtId="0" fontId="9" fillId="0" borderId="28" xfId="0" applyFont="1" applyBorder="1" applyAlignment="1">
      <alignment horizontal="left"/>
    </xf>
    <xf numFmtId="0" fontId="9" fillId="0" borderId="45" xfId="0" applyFont="1" applyBorder="1" applyAlignment="1">
      <alignment horizontal="left"/>
    </xf>
    <xf numFmtId="0" fontId="15" fillId="0" borderId="23"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4" fillId="5" borderId="51" xfId="0" applyFont="1" applyFill="1" applyBorder="1" applyAlignment="1">
      <alignment horizontal="right" vertical="center"/>
    </xf>
    <xf numFmtId="0" fontId="14" fillId="5" borderId="52" xfId="0" applyFont="1" applyFill="1" applyBorder="1" applyAlignment="1">
      <alignment horizontal="right" vertical="center"/>
    </xf>
    <xf numFmtId="0" fontId="14" fillId="5" borderId="53" xfId="0" applyFont="1" applyFill="1" applyBorder="1" applyAlignment="1">
      <alignment horizontal="right" vertical="center"/>
    </xf>
    <xf numFmtId="0" fontId="20" fillId="0" borderId="2" xfId="0" applyFont="1" applyBorder="1" applyAlignment="1">
      <alignment horizontal="left" vertical="top"/>
    </xf>
    <xf numFmtId="0" fontId="20" fillId="0" borderId="31" xfId="0" applyFont="1" applyBorder="1" applyAlignment="1">
      <alignment horizontal="left" vertical="top"/>
    </xf>
    <xf numFmtId="0" fontId="20" fillId="0" borderId="32" xfId="0" applyFont="1" applyBorder="1" applyAlignment="1">
      <alignment horizontal="left" vertical="top"/>
    </xf>
    <xf numFmtId="0" fontId="20" fillId="0" borderId="17" xfId="0" applyFont="1" applyBorder="1" applyAlignment="1">
      <alignment horizontal="left" vertical="top"/>
    </xf>
    <xf numFmtId="0" fontId="20" fillId="0" borderId="0" xfId="0" applyFont="1" applyAlignment="1">
      <alignment horizontal="left" vertical="top"/>
    </xf>
    <xf numFmtId="0" fontId="20" fillId="0" borderId="25" xfId="0" applyFont="1" applyBorder="1" applyAlignment="1">
      <alignment horizontal="left" vertical="top"/>
    </xf>
    <xf numFmtId="0" fontId="20" fillId="0" borderId="3"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14" fillId="9" borderId="30"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4" xfId="0" applyFont="1" applyBorder="1" applyAlignment="1" applyProtection="1">
      <alignment horizontal="left"/>
      <protection locked="0"/>
    </xf>
    <xf numFmtId="0" fontId="9" fillId="0" borderId="23" xfId="0" applyFont="1" applyBorder="1" applyAlignment="1">
      <alignment horizontal="center"/>
    </xf>
    <xf numFmtId="0" fontId="9" fillId="0" borderId="20" xfId="0" applyFont="1" applyBorder="1" applyAlignment="1">
      <alignment horizontal="center"/>
    </xf>
    <xf numFmtId="0" fontId="5" fillId="9" borderId="14" xfId="0" applyFont="1" applyFill="1" applyBorder="1" applyAlignment="1">
      <alignment horizontal="center" vertical="center"/>
    </xf>
    <xf numFmtId="0" fontId="5" fillId="9" borderId="12" xfId="0"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9" borderId="13" xfId="0" applyNumberFormat="1" applyFont="1" applyFill="1" applyBorder="1" applyAlignment="1">
      <alignment horizontal="center" vertical="center"/>
    </xf>
    <xf numFmtId="0" fontId="15" fillId="9" borderId="30"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5" fillId="0" borderId="14" xfId="0" applyFont="1" applyBorder="1" applyAlignment="1" applyProtection="1">
      <alignment horizontal="left"/>
      <protection locked="0"/>
    </xf>
    <xf numFmtId="0" fontId="5" fillId="0" borderId="20"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4" fillId="0" borderId="24"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left"/>
    </xf>
    <xf numFmtId="0" fontId="4" fillId="0" borderId="0" xfId="0" applyFont="1" applyAlignment="1">
      <alignment horizontal="center"/>
    </xf>
    <xf numFmtId="0" fontId="4" fillId="0" borderId="4" xfId="0" applyFont="1" applyBorder="1" applyAlignment="1">
      <alignment horizontal="center"/>
    </xf>
    <xf numFmtId="0" fontId="5" fillId="0" borderId="0" xfId="0" applyFont="1" applyAlignment="1">
      <alignment horizontal="center"/>
    </xf>
    <xf numFmtId="0" fontId="10" fillId="0" borderId="57" xfId="0" applyFont="1" applyBorder="1" applyAlignment="1">
      <alignment horizontal="left" vertical="center"/>
    </xf>
    <xf numFmtId="0" fontId="10" fillId="0" borderId="54" xfId="0" applyFont="1" applyBorder="1" applyAlignment="1">
      <alignment horizontal="left" vertical="center"/>
    </xf>
    <xf numFmtId="0" fontId="15" fillId="0" borderId="57" xfId="0" applyFont="1" applyBorder="1" applyAlignment="1" applyProtection="1">
      <alignment horizontal="left" vertical="center" wrapText="1"/>
      <protection locked="0"/>
    </xf>
    <xf numFmtId="0" fontId="15" fillId="0" borderId="5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5" fillId="0" borderId="20" xfId="0" applyFont="1" applyBorder="1" applyAlignment="1" applyProtection="1">
      <alignment horizontal="left"/>
      <protection locked="0"/>
    </xf>
    <xf numFmtId="0" fontId="14" fillId="7" borderId="29"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9" fillId="0" borderId="30" xfId="0" applyFont="1" applyBorder="1" applyAlignment="1">
      <alignment horizontal="center"/>
    </xf>
    <xf numFmtId="0" fontId="9" fillId="0" borderId="14" xfId="0" applyFont="1" applyBorder="1" applyAlignment="1">
      <alignment horizontal="center"/>
    </xf>
    <xf numFmtId="0" fontId="14" fillId="0" borderId="4" xfId="1" applyFont="1" applyBorder="1" applyAlignment="1">
      <alignment horizontal="left" vertical="center" wrapText="1"/>
    </xf>
    <xf numFmtId="0" fontId="10" fillId="0" borderId="23" xfId="0" applyFont="1" applyBorder="1" applyAlignment="1" applyProtection="1">
      <alignment vertical="center"/>
      <protection locked="0"/>
    </xf>
    <xf numFmtId="0" fontId="10" fillId="0" borderId="20" xfId="0" applyFont="1" applyBorder="1" applyAlignment="1" applyProtection="1">
      <alignment vertical="center"/>
      <protection locked="0"/>
    </xf>
    <xf numFmtId="0" fontId="16" fillId="0" borderId="23"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40" xfId="0" applyFont="1" applyBorder="1" applyAlignment="1">
      <alignment horizontal="left" vertical="center" wrapText="1"/>
    </xf>
    <xf numFmtId="0" fontId="10" fillId="0" borderId="4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9" xfId="0" applyFont="1" applyBorder="1" applyAlignment="1">
      <alignment horizontal="left" vertical="center" wrapText="1"/>
    </xf>
    <xf numFmtId="0" fontId="4" fillId="0" borderId="23"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5" fillId="0" borderId="5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34" fillId="0" borderId="4" xfId="1" applyFont="1" applyBorder="1" applyAlignment="1" applyProtection="1">
      <alignment horizontal="center" vertical="center"/>
      <protection locked="0"/>
    </xf>
    <xf numFmtId="0" fontId="31" fillId="0" borderId="0" xfId="0" applyFont="1" applyAlignment="1">
      <alignment horizontal="center"/>
    </xf>
    <xf numFmtId="0" fontId="4" fillId="0" borderId="4" xfId="1" applyFont="1" applyBorder="1" applyAlignment="1">
      <alignment horizontal="left"/>
    </xf>
    <xf numFmtId="0" fontId="16" fillId="0" borderId="4" xfId="0" quotePrefix="1" applyFont="1" applyBorder="1" applyAlignment="1" applyProtection="1">
      <alignment horizontal="center"/>
      <protection locked="0"/>
    </xf>
    <xf numFmtId="0" fontId="5" fillId="0" borderId="4" xfId="1" applyFont="1" applyBorder="1" applyAlignment="1">
      <alignment horizontal="left" wrapText="1"/>
    </xf>
    <xf numFmtId="0" fontId="4" fillId="4" borderId="63" xfId="0" applyFont="1" applyFill="1" applyBorder="1" applyAlignment="1">
      <alignment horizontal="center"/>
    </xf>
    <xf numFmtId="0" fontId="4" fillId="4" borderId="61" xfId="0" applyFont="1" applyFill="1" applyBorder="1" applyAlignment="1">
      <alignment horizontal="center"/>
    </xf>
    <xf numFmtId="0" fontId="4" fillId="0" borderId="3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5" fillId="0" borderId="31" xfId="1" applyFont="1" applyBorder="1" applyAlignment="1">
      <alignment horizontal="left"/>
    </xf>
    <xf numFmtId="0" fontId="5" fillId="0" borderId="31" xfId="1" applyFont="1" applyBorder="1" applyAlignment="1">
      <alignment horizontal="left" vertical="center"/>
    </xf>
    <xf numFmtId="0" fontId="30" fillId="13" borderId="0" xfId="0" applyFont="1" applyFill="1" applyAlignment="1">
      <alignment horizontal="left" vertical="top" wrapText="1"/>
    </xf>
    <xf numFmtId="0" fontId="9" fillId="0" borderId="23"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5" fillId="4" borderId="2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9" xfId="0" applyFont="1" applyFill="1" applyBorder="1" applyAlignment="1">
      <alignment horizontal="center" vertical="center"/>
    </xf>
    <xf numFmtId="0" fontId="9" fillId="0" borderId="0" xfId="0" applyFont="1" applyAlignment="1">
      <alignment horizontal="center"/>
    </xf>
    <xf numFmtId="0" fontId="9" fillId="0" borderId="25"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5" fillId="0" borderId="27"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4" borderId="62" xfId="0" applyFont="1" applyFill="1" applyBorder="1" applyAlignment="1">
      <alignment horizontal="center" vertical="center"/>
    </xf>
    <xf numFmtId="0" fontId="5" fillId="4" borderId="37" xfId="0" applyFont="1" applyFill="1" applyBorder="1" applyAlignment="1">
      <alignment horizontal="center" vertical="center"/>
    </xf>
    <xf numFmtId="0" fontId="19" fillId="0" borderId="4" xfId="0" applyFont="1" applyBorder="1" applyAlignment="1" applyProtection="1">
      <alignment horizontal="left" wrapText="1"/>
      <protection locked="0"/>
    </xf>
    <xf numFmtId="0" fontId="4" fillId="0" borderId="66"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5" fillId="9" borderId="29" xfId="0" applyFont="1" applyFill="1" applyBorder="1" applyAlignment="1">
      <alignment horizontal="left" vertical="center"/>
    </xf>
    <xf numFmtId="0" fontId="5" fillId="9" borderId="36" xfId="0" applyFont="1" applyFill="1" applyBorder="1" applyAlignment="1">
      <alignment horizontal="left" vertical="center"/>
    </xf>
    <xf numFmtId="0" fontId="5" fillId="9" borderId="37" xfId="0" applyFont="1" applyFill="1" applyBorder="1" applyAlignment="1">
      <alignment horizontal="left" vertical="center"/>
    </xf>
    <xf numFmtId="0" fontId="20" fillId="0" borderId="23" xfId="0" applyFont="1" applyBorder="1" applyAlignment="1" applyProtection="1">
      <alignment horizontal="left"/>
      <protection locked="0"/>
    </xf>
    <xf numFmtId="0" fontId="20" fillId="0" borderId="20" xfId="0" applyFont="1" applyBorder="1" applyAlignment="1" applyProtection="1">
      <alignment horizontal="left"/>
      <protection locked="0"/>
    </xf>
    <xf numFmtId="14" fontId="4" fillId="0" borderId="0" xfId="0" applyNumberFormat="1" applyFont="1" applyAlignment="1" applyProtection="1">
      <alignment horizontal="center"/>
      <protection locked="0"/>
    </xf>
    <xf numFmtId="14" fontId="4" fillId="0" borderId="4" xfId="0" applyNumberFormat="1" applyFont="1" applyBorder="1" applyAlignment="1" applyProtection="1">
      <alignment horizontal="center"/>
      <protection locked="0"/>
    </xf>
    <xf numFmtId="0" fontId="33" fillId="0" borderId="35"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4" fillId="0" borderId="57"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0" fillId="0" borderId="0" xfId="0" applyAlignment="1">
      <alignment horizontal="center" vertical="center"/>
    </xf>
    <xf numFmtId="0" fontId="5" fillId="4" borderId="32" xfId="0" applyFont="1" applyFill="1" applyBorder="1" applyAlignment="1">
      <alignment horizontal="center" vertical="center"/>
    </xf>
    <xf numFmtId="0" fontId="33" fillId="0" borderId="57" xfId="0" applyFont="1" applyBorder="1" applyAlignment="1">
      <alignment horizontal="left" vertical="center"/>
    </xf>
    <xf numFmtId="0" fontId="33" fillId="0" borderId="54" xfId="0" applyFont="1" applyBorder="1" applyAlignment="1">
      <alignment horizontal="left" vertical="center"/>
    </xf>
    <xf numFmtId="0" fontId="33" fillId="0" borderId="55" xfId="0" applyFont="1" applyBorder="1" applyAlignment="1">
      <alignment horizontal="left" vertical="center"/>
    </xf>
    <xf numFmtId="14" fontId="4" fillId="0" borderId="0" xfId="0" applyNumberFormat="1" applyFont="1" applyAlignment="1" applyProtection="1">
      <alignment horizontal="left"/>
      <protection locked="0"/>
    </xf>
    <xf numFmtId="14" fontId="4" fillId="0" borderId="0" xfId="0" applyNumberFormat="1" applyFont="1" applyAlignment="1">
      <alignment horizontal="left"/>
    </xf>
    <xf numFmtId="0" fontId="9" fillId="0" borderId="33"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5" fillId="9" borderId="62" xfId="0" applyFont="1" applyFill="1" applyBorder="1" applyAlignment="1">
      <alignment horizontal="center" vertical="center"/>
    </xf>
    <xf numFmtId="0" fontId="5" fillId="9" borderId="37" xfId="0" applyFont="1" applyFill="1" applyBorder="1" applyAlignment="1">
      <alignment horizontal="center" vertical="center"/>
    </xf>
    <xf numFmtId="0" fontId="33" fillId="0" borderId="23"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5" fillId="0" borderId="2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9" borderId="36" xfId="0" applyFont="1" applyFill="1" applyBorder="1" applyAlignment="1">
      <alignment horizontal="center" vertical="center"/>
    </xf>
    <xf numFmtId="0" fontId="4" fillId="0" borderId="23"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0" fontId="5" fillId="9" borderId="30" xfId="0" applyFont="1" applyFill="1" applyBorder="1" applyAlignment="1">
      <alignment horizontal="center" vertical="center" wrapText="1"/>
    </xf>
    <xf numFmtId="0" fontId="14" fillId="0" borderId="4" xfId="1" applyFont="1" applyBorder="1" applyAlignment="1">
      <alignment horizontal="left" wrapText="1"/>
    </xf>
    <xf numFmtId="0" fontId="5" fillId="5" borderId="22" xfId="0" applyFont="1" applyFill="1" applyBorder="1" applyAlignment="1">
      <alignment horizontal="center" vertical="center"/>
    </xf>
    <xf numFmtId="0" fontId="4" fillId="0" borderId="23" xfId="0" applyFont="1" applyBorder="1" applyAlignment="1">
      <alignment horizontal="center"/>
    </xf>
    <xf numFmtId="0" fontId="4" fillId="0" borderId="20" xfId="0" applyFont="1" applyBorder="1" applyAlignment="1">
      <alignment horizontal="center"/>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23" fillId="0" borderId="44" xfId="0"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4" fillId="5" borderId="24" xfId="0" applyFont="1" applyFill="1" applyBorder="1" applyAlignment="1">
      <alignment horizontal="center" vertical="center"/>
    </xf>
    <xf numFmtId="0" fontId="14" fillId="5" borderId="12" xfId="0" applyFont="1" applyFill="1" applyBorder="1" applyAlignment="1">
      <alignment horizontal="center" vertical="center"/>
    </xf>
    <xf numFmtId="0" fontId="4" fillId="0" borderId="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17" xfId="0" applyFont="1" applyBorder="1" applyAlignment="1">
      <alignment horizontal="center"/>
    </xf>
    <xf numFmtId="0" fontId="4" fillId="0" borderId="25"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cellXfs>
  <cellStyles count="4">
    <cellStyle name="Good 2" xfId="2" xr:uid="{00000000-0005-0000-0000-000000000000}"/>
    <cellStyle name="Linked Cell 2"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B1:AT102"/>
  <sheetViews>
    <sheetView zoomScale="60" zoomScaleNormal="6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3"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 customWidth="1"/>
    <col min="28" max="29" width="9.75" style="2"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186" t="s">
        <v>114</v>
      </c>
      <c r="E2" s="186"/>
      <c r="F2" s="186"/>
      <c r="G2" s="186"/>
      <c r="H2" s="186"/>
      <c r="I2" s="186"/>
      <c r="J2" s="186"/>
      <c r="K2" s="186"/>
      <c r="L2" s="186"/>
      <c r="M2" s="186"/>
      <c r="N2" s="186"/>
      <c r="O2" s="186"/>
      <c r="P2" s="186"/>
      <c r="Q2" s="186"/>
      <c r="R2" s="186"/>
      <c r="S2" s="186"/>
      <c r="T2" s="186"/>
      <c r="U2" s="186"/>
      <c r="V2" s="186"/>
      <c r="W2" s="186"/>
      <c r="X2" s="186"/>
      <c r="Y2" s="186"/>
      <c r="Z2" s="55"/>
      <c r="AA2" s="55"/>
      <c r="AB2" s="55"/>
      <c r="AC2" s="55"/>
    </row>
    <row r="3" spans="2:43" ht="15" x14ac:dyDescent="0.2">
      <c r="B3" s="1"/>
      <c r="D3" s="186"/>
      <c r="E3" s="186"/>
      <c r="F3" s="186"/>
      <c r="G3" s="186"/>
      <c r="H3" s="186"/>
      <c r="I3" s="186"/>
      <c r="J3" s="186"/>
      <c r="K3" s="186"/>
      <c r="L3" s="186"/>
      <c r="M3" s="186"/>
      <c r="N3" s="186"/>
      <c r="O3" s="186"/>
      <c r="P3" s="186"/>
      <c r="Q3" s="186"/>
      <c r="R3" s="186"/>
      <c r="S3" s="186"/>
      <c r="T3" s="186"/>
      <c r="U3" s="186"/>
      <c r="V3" s="186"/>
      <c r="W3" s="186"/>
      <c r="X3" s="186"/>
      <c r="Y3" s="186"/>
      <c r="Z3" s="55"/>
      <c r="AA3" s="55"/>
      <c r="AB3" s="55"/>
      <c r="AC3" s="55"/>
    </row>
    <row r="4" spans="2:43" ht="45.6" customHeight="1" x14ac:dyDescent="0.25">
      <c r="B4" s="3"/>
      <c r="C4" s="55"/>
      <c r="D4" s="186"/>
      <c r="E4" s="186"/>
      <c r="F4" s="186"/>
      <c r="G4" s="186"/>
      <c r="H4" s="186"/>
      <c r="I4" s="186"/>
      <c r="J4" s="186"/>
      <c r="K4" s="186"/>
      <c r="L4" s="186"/>
      <c r="M4" s="186"/>
      <c r="N4" s="186"/>
      <c r="O4" s="186"/>
      <c r="P4" s="186"/>
      <c r="Q4" s="186"/>
      <c r="R4" s="186"/>
      <c r="S4" s="186"/>
      <c r="T4" s="186"/>
      <c r="U4" s="186"/>
      <c r="V4" s="186"/>
      <c r="W4" s="186"/>
      <c r="X4" s="186"/>
      <c r="Y4" s="186"/>
      <c r="Z4" s="55"/>
      <c r="AA4" s="55"/>
      <c r="AB4" s="55"/>
      <c r="AC4" s="55"/>
      <c r="AF4" s="4"/>
      <c r="AG4" s="4"/>
      <c r="AH4" s="4"/>
      <c r="AI4" s="4"/>
      <c r="AJ4" s="4"/>
      <c r="AK4" s="4"/>
      <c r="AL4" s="4"/>
      <c r="AM4" s="4"/>
      <c r="AQ4"/>
    </row>
    <row r="5" spans="2:43" ht="13.15" customHeight="1" x14ac:dyDescent="0.25">
      <c r="B5" s="15"/>
      <c r="C5" s="87"/>
      <c r="D5" s="15"/>
      <c r="E5" s="15"/>
      <c r="F5" s="15"/>
      <c r="G5" s="15"/>
      <c r="H5" s="15"/>
      <c r="I5" s="15"/>
      <c r="J5" s="15"/>
      <c r="K5" s="15"/>
      <c r="L5" s="15"/>
      <c r="M5" s="15"/>
      <c r="N5" s="15"/>
      <c r="O5" s="15"/>
      <c r="P5" s="15"/>
      <c r="Q5" s="15"/>
      <c r="R5" s="15"/>
      <c r="S5" s="15"/>
      <c r="T5" s="15"/>
      <c r="U5" s="15"/>
      <c r="V5" s="15"/>
      <c r="W5" s="15"/>
      <c r="X5" s="15"/>
      <c r="Y5" s="15"/>
      <c r="Z5" s="15"/>
      <c r="AA5" s="3"/>
      <c r="AB5" s="3"/>
      <c r="AC5" s="3"/>
      <c r="AL5" s="5"/>
      <c r="AM5" s="5"/>
      <c r="AQ5"/>
    </row>
    <row r="6" spans="2:43" ht="28.9" customHeight="1" thickBot="1" x14ac:dyDescent="0.3">
      <c r="B6" s="15"/>
      <c r="E6" s="187"/>
      <c r="F6" s="187"/>
      <c r="G6" s="187"/>
      <c r="H6" s="187"/>
      <c r="I6" s="187"/>
      <c r="J6" s="187"/>
      <c r="L6" s="187"/>
      <c r="M6" s="187"/>
      <c r="N6" s="187"/>
      <c r="O6" s="1"/>
      <c r="P6" s="188"/>
      <c r="Q6" s="188"/>
      <c r="R6" s="188"/>
      <c r="S6" s="43"/>
      <c r="T6" s="1"/>
      <c r="U6" s="189"/>
      <c r="V6" s="189"/>
      <c r="W6" s="189"/>
      <c r="X6" s="189"/>
      <c r="Y6" s="42"/>
      <c r="Z6" s="15"/>
      <c r="AA6" s="3"/>
      <c r="AB6" s="3"/>
      <c r="AC6" s="3"/>
      <c r="AL6" s="5"/>
      <c r="AM6" s="5"/>
      <c r="AQ6"/>
    </row>
    <row r="7" spans="2:43" ht="23.25" customHeight="1" x14ac:dyDescent="0.25">
      <c r="B7" s="15"/>
      <c r="E7" s="43" t="s">
        <v>22</v>
      </c>
      <c r="F7" s="43"/>
      <c r="G7" s="43"/>
      <c r="H7" s="45"/>
      <c r="I7" s="44"/>
      <c r="L7" s="43" t="s">
        <v>0</v>
      </c>
      <c r="M7" s="16"/>
      <c r="N7" s="1"/>
      <c r="P7" s="190" t="s">
        <v>6</v>
      </c>
      <c r="Q7" s="190"/>
      <c r="R7" s="190"/>
      <c r="S7" s="43"/>
      <c r="T7" s="1"/>
      <c r="U7" s="191" t="s">
        <v>7</v>
      </c>
      <c r="V7" s="191"/>
      <c r="W7" s="191"/>
      <c r="X7" s="191"/>
      <c r="Y7" s="42"/>
      <c r="Z7" s="15"/>
      <c r="AA7" s="3"/>
      <c r="AB7" s="3"/>
      <c r="AC7" s="3"/>
      <c r="AL7" s="5"/>
      <c r="AM7" s="5"/>
      <c r="AQ7"/>
    </row>
    <row r="8" spans="2:43" ht="12.75" customHeight="1" x14ac:dyDescent="0.25">
      <c r="B8" s="15"/>
      <c r="Y8" s="42"/>
      <c r="Z8" s="15"/>
      <c r="AA8" s="3"/>
      <c r="AB8" s="3"/>
      <c r="AC8" s="3"/>
      <c r="AL8" s="5"/>
      <c r="AM8" s="5"/>
      <c r="AQ8"/>
    </row>
    <row r="9" spans="2:43" ht="33.6" customHeight="1" thickBot="1" x14ac:dyDescent="0.3">
      <c r="B9" s="15"/>
      <c r="E9" s="192"/>
      <c r="F9" s="192"/>
      <c r="G9" s="192"/>
      <c r="H9" s="192"/>
      <c r="I9" s="192"/>
      <c r="J9" s="192"/>
      <c r="L9" s="192"/>
      <c r="M9" s="192"/>
      <c r="N9" s="192"/>
      <c r="O9" s="192"/>
      <c r="Q9" s="192"/>
      <c r="R9" s="192"/>
      <c r="S9" s="192"/>
      <c r="T9" s="192"/>
      <c r="U9" s="193" t="s">
        <v>95</v>
      </c>
      <c r="V9" s="193"/>
      <c r="W9" s="193"/>
      <c r="X9" s="193"/>
      <c r="Y9" s="45"/>
      <c r="Z9" s="15"/>
      <c r="AA9" s="3"/>
      <c r="AB9" s="3"/>
      <c r="AC9" s="3"/>
      <c r="AL9" s="5"/>
      <c r="AM9" s="5"/>
      <c r="AQ9"/>
    </row>
    <row r="10" spans="2:43" ht="23.25" customHeight="1" x14ac:dyDescent="0.2">
      <c r="B10" s="15"/>
      <c r="E10" s="43" t="s">
        <v>115</v>
      </c>
      <c r="F10" s="43"/>
      <c r="G10" s="1"/>
      <c r="H10" s="16"/>
      <c r="I10" s="46"/>
      <c r="L10" s="43" t="s">
        <v>1</v>
      </c>
      <c r="M10" s="43"/>
      <c r="N10" s="45"/>
      <c r="Q10" s="43" t="s">
        <v>58</v>
      </c>
      <c r="R10" s="45"/>
      <c r="S10" s="45"/>
      <c r="T10" s="45"/>
      <c r="U10" s="45"/>
      <c r="V10" s="45"/>
      <c r="W10" s="45"/>
      <c r="X10" s="45"/>
      <c r="Y10" s="3"/>
      <c r="Z10" s="15"/>
      <c r="AA10" s="3"/>
      <c r="AB10" s="3"/>
      <c r="AC10" s="3"/>
    </row>
    <row r="11" spans="2:43" ht="9.75" customHeight="1" x14ac:dyDescent="0.2">
      <c r="B11" s="15"/>
      <c r="E11" s="56"/>
      <c r="F11" s="56"/>
      <c r="G11" s="56"/>
      <c r="H11" s="122"/>
      <c r="I11" s="56"/>
      <c r="J11" s="56"/>
      <c r="O11" s="54"/>
      <c r="Y11" s="3"/>
      <c r="Z11" s="15"/>
      <c r="AA11" s="3"/>
      <c r="AB11" s="3"/>
      <c r="AC11" s="3"/>
    </row>
    <row r="12" spans="2:43" ht="45.6" customHeight="1" thickBot="1" x14ac:dyDescent="0.3">
      <c r="B12" s="15"/>
      <c r="E12" s="197" t="s">
        <v>130</v>
      </c>
      <c r="F12" s="197"/>
      <c r="G12" s="197"/>
      <c r="H12" s="197"/>
      <c r="I12" s="198"/>
      <c r="J12" s="198"/>
      <c r="K12" s="198"/>
      <c r="M12" s="199"/>
      <c r="N12" s="199"/>
      <c r="P12" s="199"/>
      <c r="Q12" s="199"/>
      <c r="T12" s="199"/>
      <c r="U12" s="199"/>
      <c r="V12" s="199"/>
      <c r="W12" s="199"/>
      <c r="X12" s="199"/>
      <c r="Y12" s="3"/>
      <c r="Z12" s="15"/>
      <c r="AA12" s="3"/>
      <c r="AE12" s="65"/>
    </row>
    <row r="13" spans="2:43" ht="23.25" customHeight="1" thickBot="1" x14ac:dyDescent="0.25">
      <c r="B13" s="15"/>
      <c r="E13" s="47" t="s">
        <v>3</v>
      </c>
      <c r="F13" s="47"/>
      <c r="G13" s="47"/>
      <c r="I13" s="47" t="s">
        <v>4</v>
      </c>
      <c r="J13" s="47"/>
      <c r="K13" s="47"/>
      <c r="M13" s="18" t="s">
        <v>66</v>
      </c>
      <c r="N13" s="24"/>
      <c r="P13" s="18" t="s">
        <v>59</v>
      </c>
      <c r="S13" s="1"/>
      <c r="T13" s="47" t="s">
        <v>8</v>
      </c>
      <c r="U13" s="43"/>
      <c r="V13" s="43"/>
      <c r="W13" s="43"/>
      <c r="X13" s="43"/>
      <c r="Y13" s="45"/>
      <c r="Z13" s="15"/>
      <c r="AA13" s="3"/>
      <c r="AE13" s="97"/>
    </row>
    <row r="14" spans="2:43" ht="23.25" customHeight="1" thickBot="1" x14ac:dyDescent="0.25">
      <c r="B14" s="15"/>
      <c r="D14" s="200" t="s">
        <v>128</v>
      </c>
      <c r="E14" s="201"/>
      <c r="F14" s="201"/>
      <c r="G14" s="201"/>
      <c r="H14" s="201"/>
      <c r="I14" s="201"/>
      <c r="J14" s="201"/>
      <c r="K14" s="201"/>
      <c r="L14" s="202"/>
      <c r="M14" s="203"/>
      <c r="N14" s="205" t="s">
        <v>119</v>
      </c>
      <c r="O14" s="206"/>
      <c r="P14" s="206"/>
      <c r="Q14" s="206"/>
      <c r="R14" s="207"/>
      <c r="S14" s="208"/>
      <c r="T14" s="210" t="s">
        <v>129</v>
      </c>
      <c r="U14" s="211"/>
      <c r="V14" s="211"/>
      <c r="W14" s="211"/>
      <c r="X14" s="212"/>
      <c r="Z14" s="15"/>
      <c r="AA14" s="3"/>
      <c r="AB14" s="213" t="s">
        <v>73</v>
      </c>
      <c r="AC14" s="214"/>
      <c r="AD14" s="98"/>
      <c r="AE14" s="97"/>
      <c r="AG14" s="32" t="s">
        <v>24</v>
      </c>
      <c r="AH14" s="33" t="s">
        <v>25</v>
      </c>
      <c r="AI14" s="68">
        <v>200</v>
      </c>
      <c r="AJ14" s="34" t="s">
        <v>15</v>
      </c>
      <c r="AK14" s="34">
        <v>101</v>
      </c>
      <c r="AL14" s="35">
        <v>101</v>
      </c>
    </row>
    <row r="15" spans="2:43" ht="23.25" customHeight="1" thickBot="1" x14ac:dyDescent="0.25">
      <c r="B15" s="15"/>
      <c r="D15" s="215" t="s">
        <v>9</v>
      </c>
      <c r="E15" s="216"/>
      <c r="F15" s="216"/>
      <c r="G15" s="217"/>
      <c r="H15" s="120" t="s">
        <v>10</v>
      </c>
      <c r="I15" s="120" t="s">
        <v>11</v>
      </c>
      <c r="J15" s="120" t="s">
        <v>12</v>
      </c>
      <c r="K15" s="120" t="s">
        <v>13</v>
      </c>
      <c r="L15" s="121" t="s">
        <v>14</v>
      </c>
      <c r="M15" s="203"/>
      <c r="N15" s="92" t="s">
        <v>10</v>
      </c>
      <c r="O15" s="93" t="s">
        <v>11</v>
      </c>
      <c r="P15" s="93" t="s">
        <v>12</v>
      </c>
      <c r="Q15" s="93" t="s">
        <v>13</v>
      </c>
      <c r="R15" s="94" t="s">
        <v>14</v>
      </c>
      <c r="S15" s="208"/>
      <c r="T15" s="89" t="s">
        <v>10</v>
      </c>
      <c r="U15" s="90" t="s">
        <v>11</v>
      </c>
      <c r="V15" s="90" t="s">
        <v>12</v>
      </c>
      <c r="W15" s="90" t="s">
        <v>13</v>
      </c>
      <c r="X15" s="91" t="s">
        <v>14</v>
      </c>
      <c r="Z15" s="15"/>
      <c r="AA15" s="3"/>
      <c r="AB15" s="99" t="s">
        <v>10</v>
      </c>
      <c r="AC15" s="100" t="s">
        <v>74</v>
      </c>
      <c r="AD15" s="101"/>
      <c r="AE15" s="97"/>
      <c r="AG15" s="36" t="s">
        <v>20</v>
      </c>
      <c r="AH15" s="22" t="s">
        <v>19</v>
      </c>
      <c r="AI15" s="69">
        <v>101</v>
      </c>
      <c r="AJ15" s="12" t="s">
        <v>49</v>
      </c>
      <c r="AK15" s="7">
        <v>201</v>
      </c>
      <c r="AL15" s="37">
        <v>230</v>
      </c>
    </row>
    <row r="16" spans="2:43" ht="23.25" customHeight="1" x14ac:dyDescent="0.2">
      <c r="B16" s="15"/>
      <c r="D16" s="218" t="s">
        <v>97</v>
      </c>
      <c r="E16" s="219"/>
      <c r="F16" s="219"/>
      <c r="G16" s="219"/>
      <c r="H16" s="128" t="s">
        <v>15</v>
      </c>
      <c r="I16" s="128">
        <v>101</v>
      </c>
      <c r="J16" s="129"/>
      <c r="K16" s="128"/>
      <c r="L16" s="130" t="str">
        <f>IF(J16="","",IF(K16="","",(VLOOKUP(K16,$AH$23:$AI$30,2,FALSE)*J16)))</f>
        <v/>
      </c>
      <c r="M16" s="204"/>
      <c r="N16" s="49"/>
      <c r="O16" s="50"/>
      <c r="P16" s="48"/>
      <c r="Q16" s="50"/>
      <c r="R16" s="78" t="str">
        <f>IF(P16="","",IF(Q16="","",(VLOOKUP(Q16,$AH$23:$AI$30,2,FALSE)*P16)))</f>
        <v/>
      </c>
      <c r="S16" s="209"/>
      <c r="T16" s="51"/>
      <c r="U16" s="50"/>
      <c r="V16" s="48"/>
      <c r="W16" s="50"/>
      <c r="X16" s="78" t="str">
        <f>IF(V16="","",IF(W16="","",(VLOOKUP(W16,$AH$23:$AI$30,2,FALSE)*V16)))</f>
        <v/>
      </c>
      <c r="Z16" s="15"/>
      <c r="AA16" s="3"/>
      <c r="AB16" s="99" t="s">
        <v>11</v>
      </c>
      <c r="AC16" s="100" t="s">
        <v>75</v>
      </c>
      <c r="AD16" s="101"/>
      <c r="AE16" s="97"/>
      <c r="AG16" s="36" t="s">
        <v>26</v>
      </c>
      <c r="AH16" s="23" t="s">
        <v>27</v>
      </c>
      <c r="AI16" s="70">
        <v>135</v>
      </c>
      <c r="AJ16" s="12" t="s">
        <v>52</v>
      </c>
      <c r="AK16" s="6">
        <v>102</v>
      </c>
      <c r="AL16" s="38"/>
    </row>
    <row r="17" spans="2:38" ht="23.25" customHeight="1" x14ac:dyDescent="0.25">
      <c r="B17" s="15"/>
      <c r="D17" s="220"/>
      <c r="E17" s="221"/>
      <c r="F17" s="221"/>
      <c r="G17" s="221"/>
      <c r="H17" s="50" t="s">
        <v>15</v>
      </c>
      <c r="I17" s="50">
        <v>102</v>
      </c>
      <c r="J17" s="48"/>
      <c r="K17" s="50"/>
      <c r="L17" s="78" t="str">
        <f t="shared" ref="L17:L23" si="0">IF(J17="","",IF(K17="","",(VLOOKUP(K17,$AH$23:$AI$30,2,FALSE)*J17)))</f>
        <v/>
      </c>
      <c r="M17" s="204"/>
      <c r="N17" s="49"/>
      <c r="O17" s="50"/>
      <c r="P17" s="48"/>
      <c r="Q17" s="50"/>
      <c r="R17" s="78" t="str">
        <f>IF(P17="","",IF(Q17="","",(VLOOKUP(Q17,$AH$23:$AI$30,2,FALSE)*P17)))</f>
        <v/>
      </c>
      <c r="S17" s="209"/>
      <c r="T17" s="51"/>
      <c r="U17" s="50"/>
      <c r="V17" s="48"/>
      <c r="W17" s="50"/>
      <c r="X17" s="78" t="str">
        <f t="shared" ref="X17:X39" si="1">IF(V17="","",IF(W17="","",(VLOOKUP(W17,$AH$23:$AI$30,2,FALSE)*V17)))</f>
        <v/>
      </c>
      <c r="Z17" s="15"/>
      <c r="AA17" s="3"/>
      <c r="AB17" s="99" t="s">
        <v>12</v>
      </c>
      <c r="AC17" s="100" t="s">
        <v>76</v>
      </c>
      <c r="AD17" s="101"/>
      <c r="AE17" s="97"/>
      <c r="AG17" s="36"/>
      <c r="AH17" s="5"/>
      <c r="AI17" s="36" t="s">
        <v>16</v>
      </c>
      <c r="AJ17" s="12" t="s">
        <v>21</v>
      </c>
      <c r="AK17" s="7">
        <v>202</v>
      </c>
      <c r="AL17" s="71">
        <v>3</v>
      </c>
    </row>
    <row r="18" spans="2:38" ht="23.25" customHeight="1" thickBot="1" x14ac:dyDescent="0.3">
      <c r="B18" s="15"/>
      <c r="D18" s="220" t="s">
        <v>98</v>
      </c>
      <c r="E18" s="221"/>
      <c r="F18" s="221"/>
      <c r="G18" s="221"/>
      <c r="H18" s="50" t="s">
        <v>16</v>
      </c>
      <c r="I18" s="50">
        <v>101</v>
      </c>
      <c r="J18" s="48"/>
      <c r="K18" s="50"/>
      <c r="L18" s="78" t="str">
        <f t="shared" si="0"/>
        <v/>
      </c>
      <c r="M18" s="204"/>
      <c r="N18" s="49"/>
      <c r="O18" s="50"/>
      <c r="P18" s="48"/>
      <c r="Q18" s="50"/>
      <c r="R18" s="78" t="str">
        <f t="shared" ref="R18:R39" si="2">IF(P18="","",IF(Q18="","",(VLOOKUP(Q18,$AH$23:$AI$30,2,FALSE)*P18)))</f>
        <v/>
      </c>
      <c r="S18" s="209"/>
      <c r="T18" s="51"/>
      <c r="U18" s="50"/>
      <c r="V18" s="48"/>
      <c r="W18" s="50"/>
      <c r="X18" s="78" t="str">
        <f t="shared" si="1"/>
        <v/>
      </c>
      <c r="Z18" s="15"/>
      <c r="AA18" s="3"/>
      <c r="AB18" s="99" t="s">
        <v>13</v>
      </c>
      <c r="AC18" s="100" t="s">
        <v>34</v>
      </c>
      <c r="AD18" s="101"/>
      <c r="AE18" s="97"/>
      <c r="AG18" s="72"/>
      <c r="AH18" s="39"/>
      <c r="AI18" s="40" t="s">
        <v>68</v>
      </c>
      <c r="AJ18" s="41" t="s">
        <v>55</v>
      </c>
      <c r="AK18" s="73"/>
      <c r="AL18" s="74">
        <v>4</v>
      </c>
    </row>
    <row r="19" spans="2:38" ht="23.25" customHeight="1" x14ac:dyDescent="0.25">
      <c r="B19" s="15"/>
      <c r="D19" s="220"/>
      <c r="E19" s="221"/>
      <c r="F19" s="221"/>
      <c r="G19" s="221"/>
      <c r="H19" s="50" t="s">
        <v>16</v>
      </c>
      <c r="I19" s="50">
        <v>102</v>
      </c>
      <c r="J19" s="48"/>
      <c r="K19" s="50"/>
      <c r="L19" s="78" t="str">
        <f t="shared" si="0"/>
        <v/>
      </c>
      <c r="M19" s="204"/>
      <c r="N19" s="49"/>
      <c r="O19" s="50"/>
      <c r="P19" s="48"/>
      <c r="Q19" s="50"/>
      <c r="R19" s="78" t="str">
        <f t="shared" si="2"/>
        <v/>
      </c>
      <c r="S19" s="209"/>
      <c r="T19" s="51"/>
      <c r="U19" s="50"/>
      <c r="V19" s="48"/>
      <c r="W19" s="50"/>
      <c r="X19" s="78" t="str">
        <f t="shared" si="1"/>
        <v/>
      </c>
      <c r="Z19" s="15"/>
      <c r="AA19" s="3"/>
      <c r="AB19" s="102" t="s">
        <v>14</v>
      </c>
      <c r="AC19" s="103" t="s">
        <v>77</v>
      </c>
      <c r="AD19" s="104"/>
      <c r="AE19" s="97"/>
      <c r="AG19" s="4"/>
      <c r="AH19" s="5"/>
      <c r="AI19" s="4"/>
      <c r="AJ19" s="5"/>
      <c r="AK19" s="4"/>
      <c r="AL19" s="4" t="str">
        <f>IF(I28=300,"(3)","")</f>
        <v/>
      </c>
    </row>
    <row r="20" spans="2:38" ht="23.25" customHeight="1" thickBot="1" x14ac:dyDescent="0.3">
      <c r="B20" s="15"/>
      <c r="D20" s="222" t="s">
        <v>125</v>
      </c>
      <c r="E20" s="223"/>
      <c r="F20" s="223"/>
      <c r="G20" s="223"/>
      <c r="H20" s="118" t="s">
        <v>16</v>
      </c>
      <c r="I20" s="118"/>
      <c r="J20" s="48"/>
      <c r="K20" s="50"/>
      <c r="L20" s="78" t="str">
        <f t="shared" si="0"/>
        <v/>
      </c>
      <c r="M20" s="204"/>
      <c r="N20" s="49"/>
      <c r="O20" s="50"/>
      <c r="P20" s="48"/>
      <c r="Q20" s="50"/>
      <c r="R20" s="78" t="str">
        <f t="shared" si="2"/>
        <v/>
      </c>
      <c r="S20" s="209"/>
      <c r="T20" s="51"/>
      <c r="U20" s="50"/>
      <c r="V20" s="48"/>
      <c r="W20" s="50"/>
      <c r="X20" s="78" t="str">
        <f t="shared" si="1"/>
        <v/>
      </c>
      <c r="Z20" s="15"/>
      <c r="AA20" s="3"/>
      <c r="AG20" s="4"/>
      <c r="AH20" s="4"/>
      <c r="AI20" s="4"/>
      <c r="AJ20" s="4"/>
      <c r="AK20" s="4"/>
      <c r="AL20" s="4"/>
    </row>
    <row r="21" spans="2:38" ht="27" customHeight="1" thickBot="1" x14ac:dyDescent="0.25">
      <c r="B21" s="15"/>
      <c r="D21" s="222" t="s">
        <v>131</v>
      </c>
      <c r="E21" s="223"/>
      <c r="F21" s="223"/>
      <c r="G21" s="223"/>
      <c r="H21" s="19" t="s">
        <v>132</v>
      </c>
      <c r="I21" s="118">
        <v>101</v>
      </c>
      <c r="J21" s="48"/>
      <c r="K21" s="50"/>
      <c r="L21" s="78" t="str">
        <f t="shared" si="0"/>
        <v/>
      </c>
      <c r="M21" s="204"/>
      <c r="N21" s="49"/>
      <c r="O21" s="50"/>
      <c r="P21" s="48"/>
      <c r="Q21" s="50"/>
      <c r="R21" s="78" t="str">
        <f t="shared" si="2"/>
        <v/>
      </c>
      <c r="S21" s="209"/>
      <c r="T21" s="51"/>
      <c r="U21" s="50"/>
      <c r="V21" s="48"/>
      <c r="W21" s="50"/>
      <c r="X21" s="78" t="str">
        <f t="shared" si="1"/>
        <v/>
      </c>
      <c r="Z21" s="15"/>
      <c r="AA21" s="3"/>
      <c r="AB21" s="194" t="s">
        <v>78</v>
      </c>
      <c r="AC21" s="195"/>
      <c r="AD21" s="195"/>
      <c r="AE21" s="196"/>
      <c r="AG21" s="25" t="s">
        <v>28</v>
      </c>
      <c r="AH21" s="26" t="s">
        <v>29</v>
      </c>
      <c r="AI21" s="26"/>
      <c r="AJ21" s="27" t="s">
        <v>30</v>
      </c>
      <c r="AK21" s="27" t="s">
        <v>31</v>
      </c>
      <c r="AL21" s="28" t="s">
        <v>32</v>
      </c>
    </row>
    <row r="22" spans="2:38" ht="23.25" customHeight="1" thickTop="1" thickBot="1" x14ac:dyDescent="0.3">
      <c r="B22" s="15"/>
      <c r="D22" s="222" t="s">
        <v>111</v>
      </c>
      <c r="E22" s="223"/>
      <c r="F22" s="223"/>
      <c r="G22" s="223"/>
      <c r="H22" s="118" t="s">
        <v>17</v>
      </c>
      <c r="I22" s="118"/>
      <c r="J22" s="48"/>
      <c r="K22" s="50"/>
      <c r="L22" s="78" t="str">
        <f t="shared" si="0"/>
        <v/>
      </c>
      <c r="M22" s="204"/>
      <c r="N22" s="49"/>
      <c r="O22" s="50"/>
      <c r="P22" s="48"/>
      <c r="Q22" s="50"/>
      <c r="R22" s="78" t="str">
        <f t="shared" si="2"/>
        <v/>
      </c>
      <c r="S22" s="209"/>
      <c r="T22" s="51"/>
      <c r="U22" s="50"/>
      <c r="V22" s="48"/>
      <c r="W22" s="50"/>
      <c r="X22" s="78" t="str">
        <f t="shared" si="1"/>
        <v/>
      </c>
      <c r="Z22" s="15"/>
      <c r="AA22" s="3"/>
      <c r="AB22" s="238" t="s">
        <v>79</v>
      </c>
      <c r="AC22" s="239"/>
      <c r="AD22" s="239"/>
      <c r="AE22" s="240"/>
      <c r="AG22" s="8" t="s">
        <v>33</v>
      </c>
      <c r="AH22" s="9" t="s">
        <v>34</v>
      </c>
      <c r="AI22" s="9" t="s">
        <v>35</v>
      </c>
      <c r="AJ22" s="76" t="s">
        <v>94</v>
      </c>
      <c r="AK22" s="10" t="s">
        <v>5</v>
      </c>
      <c r="AL22" s="11" t="s">
        <v>37</v>
      </c>
    </row>
    <row r="23" spans="2:38" ht="25.9" customHeight="1" thickTop="1" thickBot="1" x14ac:dyDescent="0.3">
      <c r="B23" s="15"/>
      <c r="D23" s="222"/>
      <c r="E23" s="223"/>
      <c r="F23" s="223"/>
      <c r="G23" s="223"/>
      <c r="H23" s="118" t="s">
        <v>17</v>
      </c>
      <c r="I23" s="118"/>
      <c r="J23" s="48"/>
      <c r="K23" s="50"/>
      <c r="L23" s="78" t="str">
        <f t="shared" si="0"/>
        <v/>
      </c>
      <c r="M23" s="204"/>
      <c r="N23" s="49"/>
      <c r="O23" s="50"/>
      <c r="P23" s="48"/>
      <c r="Q23" s="50"/>
      <c r="R23" s="78" t="str">
        <f t="shared" si="2"/>
        <v/>
      </c>
      <c r="S23" s="209"/>
      <c r="T23" s="51"/>
      <c r="U23" s="50"/>
      <c r="V23" s="48"/>
      <c r="W23" s="50"/>
      <c r="X23" s="78" t="str">
        <f t="shared" si="1"/>
        <v/>
      </c>
      <c r="Z23" s="15"/>
      <c r="AA23" s="3"/>
      <c r="AB23" s="241"/>
      <c r="AC23" s="242"/>
      <c r="AD23" s="242"/>
      <c r="AE23" s="243"/>
      <c r="AG23" s="8" t="s">
        <v>38</v>
      </c>
      <c r="AH23" s="9" t="s">
        <v>39</v>
      </c>
      <c r="AI23" s="9">
        <v>4</v>
      </c>
      <c r="AJ23" s="76" t="s">
        <v>93</v>
      </c>
      <c r="AK23" s="10" t="s">
        <v>41</v>
      </c>
      <c r="AL23" s="11" t="s">
        <v>42</v>
      </c>
    </row>
    <row r="24" spans="2:38" ht="27" customHeight="1" thickTop="1" thickBot="1" x14ac:dyDescent="0.25">
      <c r="B24" s="15"/>
      <c r="D24" s="224" t="s">
        <v>126</v>
      </c>
      <c r="E24" s="225"/>
      <c r="F24" s="225"/>
      <c r="G24" s="225"/>
      <c r="H24" s="118" t="s">
        <v>18</v>
      </c>
      <c r="I24" s="119"/>
      <c r="J24" s="113"/>
      <c r="K24" s="114"/>
      <c r="L24" s="115" t="str">
        <f>IF(I24="","",IF(K24:K25="","",(VLOOKUP(K24:K25,$AH$23:$AI$30,2,FALSE)*I24)))</f>
        <v/>
      </c>
      <c r="M24" s="204"/>
      <c r="N24" s="49"/>
      <c r="O24" s="50"/>
      <c r="P24" s="48"/>
      <c r="Q24" s="50"/>
      <c r="R24" s="78" t="str">
        <f t="shared" si="2"/>
        <v/>
      </c>
      <c r="S24" s="209"/>
      <c r="T24" s="51"/>
      <c r="U24" s="50"/>
      <c r="V24" s="48"/>
      <c r="W24" s="50"/>
      <c r="X24" s="78" t="str">
        <f t="shared" si="1"/>
        <v/>
      </c>
      <c r="Z24" s="15"/>
      <c r="AA24" s="3"/>
      <c r="AB24" s="105" t="s">
        <v>76</v>
      </c>
      <c r="AC24" s="106" t="s">
        <v>80</v>
      </c>
      <c r="AD24" s="244" t="s">
        <v>81</v>
      </c>
      <c r="AE24" s="245"/>
      <c r="AG24" s="8"/>
      <c r="AH24" s="9" t="s">
        <v>43</v>
      </c>
      <c r="AI24" s="9">
        <v>3</v>
      </c>
      <c r="AJ24" s="66" t="s">
        <v>36</v>
      </c>
      <c r="AK24" s="10" t="s">
        <v>44</v>
      </c>
      <c r="AL24" s="11" t="s">
        <v>45</v>
      </c>
    </row>
    <row r="25" spans="2:38" ht="28.9" customHeight="1" thickTop="1" thickBot="1" x14ac:dyDescent="0.25">
      <c r="B25" s="15"/>
      <c r="D25" s="287" t="s">
        <v>138</v>
      </c>
      <c r="E25" s="288"/>
      <c r="F25" s="288"/>
      <c r="G25" s="288"/>
      <c r="H25" s="126"/>
      <c r="I25" s="119"/>
      <c r="J25" s="113"/>
      <c r="K25" s="114"/>
      <c r="L25" s="115"/>
      <c r="M25" s="204"/>
      <c r="N25" s="49"/>
      <c r="O25" s="50"/>
      <c r="P25" s="48"/>
      <c r="Q25" s="50"/>
      <c r="R25" s="78" t="str">
        <f t="shared" si="2"/>
        <v/>
      </c>
      <c r="S25" s="209"/>
      <c r="T25" s="51"/>
      <c r="U25" s="50"/>
      <c r="V25" s="48"/>
      <c r="W25" s="50"/>
      <c r="X25" s="78" t="str">
        <f t="shared" si="1"/>
        <v/>
      </c>
      <c r="Z25" s="15"/>
      <c r="AA25" s="3"/>
      <c r="AB25" s="105">
        <v>4</v>
      </c>
      <c r="AC25" s="106" t="s">
        <v>80</v>
      </c>
      <c r="AD25" s="106" t="s">
        <v>39</v>
      </c>
      <c r="AE25" s="107"/>
      <c r="AG25" s="8"/>
      <c r="AH25" s="9" t="s">
        <v>46</v>
      </c>
      <c r="AI25" s="9">
        <v>2</v>
      </c>
      <c r="AJ25" s="66" t="s">
        <v>40</v>
      </c>
      <c r="AK25" s="10"/>
      <c r="AL25" s="11" t="s">
        <v>48</v>
      </c>
    </row>
    <row r="26" spans="2:38" ht="28.9" customHeight="1" thickTop="1" thickBot="1" x14ac:dyDescent="0.25">
      <c r="B26" s="15"/>
      <c r="D26" s="224" t="s">
        <v>107</v>
      </c>
      <c r="E26" s="225"/>
      <c r="F26" s="225"/>
      <c r="G26" s="225"/>
      <c r="H26" s="226"/>
      <c r="I26" s="228"/>
      <c r="J26" s="228"/>
      <c r="K26" s="228"/>
      <c r="L26" s="230" t="str">
        <f>IF(J26="","",IF(K26="","",(VLOOKUP(K26,$AH$23:$AI$30,2,FALSE)*J26)))</f>
        <v/>
      </c>
      <c r="M26" s="204"/>
      <c r="N26" s="51"/>
      <c r="O26" s="50"/>
      <c r="P26" s="48"/>
      <c r="Q26" s="50"/>
      <c r="R26" s="78" t="str">
        <f t="shared" si="2"/>
        <v/>
      </c>
      <c r="S26" s="209"/>
      <c r="T26" s="51"/>
      <c r="U26" s="50"/>
      <c r="V26" s="48"/>
      <c r="W26" s="50"/>
      <c r="X26" s="78" t="str">
        <f t="shared" si="1"/>
        <v/>
      </c>
      <c r="Z26" s="15"/>
      <c r="AA26" s="3"/>
      <c r="AB26" s="105">
        <v>3</v>
      </c>
      <c r="AC26" s="106" t="s">
        <v>80</v>
      </c>
      <c r="AD26" s="106" t="s">
        <v>43</v>
      </c>
      <c r="AE26" s="107"/>
      <c r="AG26" s="8"/>
      <c r="AH26" s="9" t="s">
        <v>50</v>
      </c>
      <c r="AI26" s="9">
        <v>1</v>
      </c>
      <c r="AJ26" s="67" t="s">
        <v>2</v>
      </c>
      <c r="AK26" s="10"/>
      <c r="AL26" s="11"/>
    </row>
    <row r="27" spans="2:38" ht="27" customHeight="1" thickTop="1" thickBot="1" x14ac:dyDescent="0.3">
      <c r="B27" s="15"/>
      <c r="D27" s="224"/>
      <c r="E27" s="225"/>
      <c r="F27" s="225"/>
      <c r="G27" s="225"/>
      <c r="H27" s="227"/>
      <c r="I27" s="229"/>
      <c r="J27" s="229"/>
      <c r="K27" s="229"/>
      <c r="L27" s="231"/>
      <c r="M27" s="204"/>
      <c r="N27" s="51"/>
      <c r="O27" s="50"/>
      <c r="P27" s="48"/>
      <c r="Q27" s="50"/>
      <c r="R27" s="78" t="str">
        <f t="shared" si="2"/>
        <v/>
      </c>
      <c r="S27" s="209"/>
      <c r="T27" s="51"/>
      <c r="U27" s="50"/>
      <c r="V27" s="48"/>
      <c r="W27" s="50"/>
      <c r="X27" s="78" t="str">
        <f t="shared" si="1"/>
        <v/>
      </c>
      <c r="Z27" s="15"/>
      <c r="AA27" s="3"/>
      <c r="AB27" s="105">
        <v>2</v>
      </c>
      <c r="AC27" s="106" t="s">
        <v>80</v>
      </c>
      <c r="AD27" s="106" t="s">
        <v>46</v>
      </c>
      <c r="AE27" s="107"/>
      <c r="AG27" s="8"/>
      <c r="AH27" s="9" t="s">
        <v>53</v>
      </c>
      <c r="AI27" s="9">
        <v>0</v>
      </c>
      <c r="AJ27" s="67" t="s">
        <v>47</v>
      </c>
      <c r="AK27" s="4"/>
      <c r="AL27" s="29">
        <v>2020</v>
      </c>
    </row>
    <row r="28" spans="2:38" ht="25.15" customHeight="1" thickTop="1" thickBot="1" x14ac:dyDescent="0.3">
      <c r="B28" s="15"/>
      <c r="D28" s="289" t="s">
        <v>139</v>
      </c>
      <c r="E28" s="290"/>
      <c r="F28" s="290"/>
      <c r="G28" s="291"/>
      <c r="H28" s="50" t="s">
        <v>21</v>
      </c>
      <c r="I28" s="50">
        <v>201</v>
      </c>
      <c r="J28" s="50"/>
      <c r="K28" s="50"/>
      <c r="L28" s="78" t="str">
        <f t="shared" ref="L28:L37" si="3">IF(J28="","",IF(K28="","",(VLOOKUP(K28,$AH$23:$AI$30,2,FALSE)*J28)))</f>
        <v/>
      </c>
      <c r="M28" s="204"/>
      <c r="N28" s="51"/>
      <c r="O28" s="50"/>
      <c r="P28" s="48"/>
      <c r="Q28" s="50"/>
      <c r="R28" s="78" t="str">
        <f t="shared" si="2"/>
        <v/>
      </c>
      <c r="S28" s="209"/>
      <c r="T28" s="51"/>
      <c r="U28" s="50"/>
      <c r="V28" s="48"/>
      <c r="W28" s="50"/>
      <c r="X28" s="78" t="str">
        <f t="shared" si="1"/>
        <v/>
      </c>
      <c r="Z28" s="15"/>
      <c r="AA28" s="3"/>
      <c r="AB28" s="105">
        <v>1</v>
      </c>
      <c r="AC28" s="106" t="s">
        <v>80</v>
      </c>
      <c r="AD28" s="106" t="s">
        <v>50</v>
      </c>
      <c r="AE28" s="108"/>
      <c r="AG28" s="75">
        <f>SUMIF(J16:J38,"&gt;=1",J16:J38)</f>
        <v>0</v>
      </c>
      <c r="AH28" s="9" t="s">
        <v>54</v>
      </c>
      <c r="AI28" s="9">
        <v>0</v>
      </c>
      <c r="AJ28" s="67" t="s">
        <v>51</v>
      </c>
      <c r="AK28" s="4"/>
      <c r="AL28" s="30">
        <v>2021</v>
      </c>
    </row>
    <row r="29" spans="2:38" ht="23.25" customHeight="1" thickTop="1" thickBot="1" x14ac:dyDescent="0.3">
      <c r="B29" s="15"/>
      <c r="D29" s="289" t="s">
        <v>140</v>
      </c>
      <c r="E29" s="290"/>
      <c r="F29" s="290"/>
      <c r="G29" s="291"/>
      <c r="H29" s="118" t="s">
        <v>21</v>
      </c>
      <c r="I29" s="50">
        <v>205</v>
      </c>
      <c r="J29" s="50"/>
      <c r="K29" s="50"/>
      <c r="L29" s="78" t="str">
        <f t="shared" si="3"/>
        <v/>
      </c>
      <c r="M29" s="204"/>
      <c r="N29" s="51"/>
      <c r="O29" s="50"/>
      <c r="P29" s="48"/>
      <c r="Q29" s="50"/>
      <c r="R29" s="78" t="str">
        <f t="shared" si="2"/>
        <v/>
      </c>
      <c r="S29" s="209"/>
      <c r="T29" s="51"/>
      <c r="U29" s="50"/>
      <c r="V29" s="48"/>
      <c r="W29" s="50"/>
      <c r="X29" s="78" t="str">
        <f t="shared" si="1"/>
        <v/>
      </c>
      <c r="Z29" s="15"/>
      <c r="AA29" s="3"/>
      <c r="AB29" s="105">
        <v>0</v>
      </c>
      <c r="AC29" s="106" t="s">
        <v>80</v>
      </c>
      <c r="AD29" s="106" t="s">
        <v>53</v>
      </c>
      <c r="AE29" s="109"/>
      <c r="AG29" s="75">
        <f>SUMIF(P17:P32,"&gt;=1",P17:P32)</f>
        <v>0</v>
      </c>
      <c r="AH29" s="9" t="s">
        <v>56</v>
      </c>
      <c r="AI29" s="9">
        <v>0</v>
      </c>
      <c r="AJ29" s="4"/>
      <c r="AK29" s="4"/>
      <c r="AL29" s="30">
        <v>2022</v>
      </c>
    </row>
    <row r="30" spans="2:38" ht="25.15" customHeight="1" thickTop="1" thickBot="1" x14ac:dyDescent="0.3">
      <c r="B30" s="15"/>
      <c r="D30" s="222" t="s">
        <v>133</v>
      </c>
      <c r="E30" s="223"/>
      <c r="F30" s="223"/>
      <c r="G30" s="223"/>
      <c r="H30" s="50" t="s">
        <v>21</v>
      </c>
      <c r="I30" s="50">
        <v>351</v>
      </c>
      <c r="J30" s="50"/>
      <c r="K30" s="50"/>
      <c r="L30" s="78" t="str">
        <f t="shared" si="3"/>
        <v/>
      </c>
      <c r="M30" s="204"/>
      <c r="N30" s="51"/>
      <c r="O30" s="50"/>
      <c r="P30" s="48"/>
      <c r="Q30" s="50"/>
      <c r="R30" s="78" t="str">
        <f t="shared" si="2"/>
        <v/>
      </c>
      <c r="S30" s="209"/>
      <c r="T30" s="51"/>
      <c r="U30" s="50"/>
      <c r="V30" s="48"/>
      <c r="W30" s="50"/>
      <c r="X30" s="78" t="str">
        <f t="shared" si="1"/>
        <v/>
      </c>
      <c r="Z30" s="15"/>
      <c r="AA30" s="3"/>
      <c r="AB30" s="110" t="s">
        <v>82</v>
      </c>
      <c r="AC30" s="111"/>
      <c r="AD30" s="111" t="s">
        <v>99</v>
      </c>
      <c r="AE30" s="112"/>
      <c r="AG30" s="75">
        <f>SUMIF(V16:V32,"&gt;=1",V16:V32)</f>
        <v>0</v>
      </c>
      <c r="AH30" s="9" t="s">
        <v>57</v>
      </c>
      <c r="AI30" s="9">
        <v>9</v>
      </c>
      <c r="AJ30" s="4"/>
      <c r="AK30" s="4"/>
      <c r="AL30" s="31">
        <v>2023</v>
      </c>
    </row>
    <row r="31" spans="2:38" ht="31.15" customHeight="1" thickTop="1" thickBot="1" x14ac:dyDescent="0.3">
      <c r="B31" s="15"/>
      <c r="D31" s="222" t="s">
        <v>141</v>
      </c>
      <c r="E31" s="223"/>
      <c r="F31" s="223"/>
      <c r="G31" s="223"/>
      <c r="H31" s="50" t="s">
        <v>52</v>
      </c>
      <c r="I31" s="50">
        <v>101</v>
      </c>
      <c r="J31" s="50"/>
      <c r="K31" s="50"/>
      <c r="L31" s="78" t="str">
        <f t="shared" si="3"/>
        <v/>
      </c>
      <c r="M31" s="204"/>
      <c r="N31" s="51"/>
      <c r="O31" s="50"/>
      <c r="P31" s="48"/>
      <c r="Q31" s="50"/>
      <c r="R31" s="78" t="str">
        <f t="shared" si="2"/>
        <v/>
      </c>
      <c r="S31" s="209"/>
      <c r="T31" s="51"/>
      <c r="U31" s="50"/>
      <c r="V31" s="48"/>
      <c r="W31" s="50"/>
      <c r="X31" s="78" t="str">
        <f t="shared" si="1"/>
        <v/>
      </c>
      <c r="Z31" s="15"/>
      <c r="AA31" s="3"/>
      <c r="AB31" s="232" t="s">
        <v>83</v>
      </c>
      <c r="AC31" s="233"/>
      <c r="AD31" s="233"/>
      <c r="AE31" s="234"/>
      <c r="AG31" s="72">
        <f>SUM(AG28:AG30)</f>
        <v>0</v>
      </c>
      <c r="AH31" s="13"/>
      <c r="AI31" s="13"/>
      <c r="AJ31" s="13"/>
      <c r="AK31" s="13"/>
      <c r="AL31" s="14"/>
    </row>
    <row r="32" spans="2:38" ht="28.9" customHeight="1" x14ac:dyDescent="0.2">
      <c r="B32" s="15"/>
      <c r="D32" s="222" t="s">
        <v>142</v>
      </c>
      <c r="E32" s="223"/>
      <c r="F32" s="223"/>
      <c r="G32" s="223"/>
      <c r="H32" s="50" t="s">
        <v>24</v>
      </c>
      <c r="I32" s="50">
        <v>234</v>
      </c>
      <c r="J32" s="50"/>
      <c r="K32" s="50"/>
      <c r="L32" s="78" t="str">
        <f t="shared" si="3"/>
        <v/>
      </c>
      <c r="M32" s="204"/>
      <c r="N32" s="51"/>
      <c r="O32" s="50"/>
      <c r="P32" s="48"/>
      <c r="Q32" s="50"/>
      <c r="R32" s="78" t="str">
        <f t="shared" si="2"/>
        <v/>
      </c>
      <c r="S32" s="209"/>
      <c r="T32" s="51"/>
      <c r="U32" s="50"/>
      <c r="V32" s="48"/>
      <c r="W32" s="50"/>
      <c r="X32" s="78" t="str">
        <f t="shared" si="1"/>
        <v/>
      </c>
      <c r="Z32" s="15"/>
      <c r="AA32" s="3"/>
      <c r="AB32" s="232"/>
      <c r="AC32" s="233"/>
      <c r="AD32" s="233"/>
      <c r="AE32" s="234"/>
    </row>
    <row r="33" spans="2:46" ht="24.6" customHeight="1" thickBot="1" x14ac:dyDescent="0.25">
      <c r="B33" s="15"/>
      <c r="D33" s="222" t="s">
        <v>135</v>
      </c>
      <c r="E33" s="223"/>
      <c r="F33" s="223"/>
      <c r="G33" s="223"/>
      <c r="H33" s="50" t="s">
        <v>24</v>
      </c>
      <c r="I33" s="50">
        <v>235</v>
      </c>
      <c r="J33" s="50"/>
      <c r="K33" s="50"/>
      <c r="L33" s="78" t="str">
        <f t="shared" si="3"/>
        <v/>
      </c>
      <c r="M33" s="204"/>
      <c r="N33" s="51"/>
      <c r="O33" s="50"/>
      <c r="P33" s="48"/>
      <c r="Q33" s="50"/>
      <c r="R33" s="78" t="str">
        <f t="shared" si="2"/>
        <v/>
      </c>
      <c r="S33" s="209"/>
      <c r="T33" s="51"/>
      <c r="U33" s="50"/>
      <c r="V33" s="48"/>
      <c r="W33" s="50"/>
      <c r="X33" s="78" t="str">
        <f t="shared" si="1"/>
        <v/>
      </c>
      <c r="Z33" s="15"/>
      <c r="AA33" s="3"/>
      <c r="AB33" s="235"/>
      <c r="AC33" s="236"/>
      <c r="AD33" s="236"/>
      <c r="AE33" s="237"/>
      <c r="AR33" s="116"/>
      <c r="AT33" s="117"/>
    </row>
    <row r="34" spans="2:46" ht="25.15" customHeight="1" x14ac:dyDescent="0.2">
      <c r="B34" s="15"/>
      <c r="D34" s="222" t="s">
        <v>143</v>
      </c>
      <c r="E34" s="223"/>
      <c r="F34" s="223"/>
      <c r="G34" s="223"/>
      <c r="H34" s="50" t="s">
        <v>24</v>
      </c>
      <c r="I34" s="50">
        <v>260</v>
      </c>
      <c r="J34" s="50"/>
      <c r="K34" s="50"/>
      <c r="L34" s="78" t="str">
        <f t="shared" si="3"/>
        <v/>
      </c>
      <c r="M34" s="57"/>
      <c r="N34" s="51"/>
      <c r="O34" s="50"/>
      <c r="P34" s="48"/>
      <c r="Q34" s="50"/>
      <c r="R34" s="78" t="str">
        <f t="shared" si="2"/>
        <v/>
      </c>
      <c r="S34" s="58"/>
      <c r="T34" s="51"/>
      <c r="U34" s="50"/>
      <c r="V34" s="48"/>
      <c r="W34" s="50"/>
      <c r="X34" s="78" t="str">
        <f t="shared" si="1"/>
        <v/>
      </c>
      <c r="Z34" s="15"/>
      <c r="AA34" s="3"/>
      <c r="AB34" s="3"/>
      <c r="AC34" s="3"/>
      <c r="AQ34" s="116"/>
      <c r="AR34" s="116"/>
      <c r="AS34" s="117"/>
      <c r="AT34" s="117"/>
    </row>
    <row r="35" spans="2:46" ht="31.9" customHeight="1" x14ac:dyDescent="0.2">
      <c r="B35" s="15"/>
      <c r="D35" s="222" t="s">
        <v>134</v>
      </c>
      <c r="E35" s="223"/>
      <c r="F35" s="223"/>
      <c r="G35" s="223"/>
      <c r="H35" s="50" t="s">
        <v>136</v>
      </c>
      <c r="I35" s="50">
        <v>240</v>
      </c>
      <c r="J35" s="50"/>
      <c r="K35" s="50"/>
      <c r="L35" s="78" t="str">
        <f t="shared" si="3"/>
        <v/>
      </c>
      <c r="M35" s="57"/>
      <c r="N35" s="51"/>
      <c r="O35" s="50"/>
      <c r="P35" s="48"/>
      <c r="Q35" s="50"/>
      <c r="R35" s="78" t="str">
        <f t="shared" si="2"/>
        <v/>
      </c>
      <c r="S35" s="58"/>
      <c r="T35" s="51"/>
      <c r="U35" s="50"/>
      <c r="V35" s="48"/>
      <c r="W35" s="50"/>
      <c r="X35" s="78" t="str">
        <f t="shared" si="1"/>
        <v/>
      </c>
      <c r="Z35" s="15"/>
      <c r="AA35" s="3"/>
      <c r="AQ35" s="116"/>
      <c r="AR35" s="116"/>
      <c r="AS35" s="117"/>
      <c r="AT35" s="117"/>
    </row>
    <row r="36" spans="2:46" ht="23.45" customHeight="1" x14ac:dyDescent="0.2">
      <c r="B36" s="15"/>
      <c r="D36" s="224" t="s">
        <v>137</v>
      </c>
      <c r="E36" s="225"/>
      <c r="F36" s="225"/>
      <c r="G36" s="225"/>
      <c r="H36" s="50" t="s">
        <v>24</v>
      </c>
      <c r="I36" s="50">
        <v>306</v>
      </c>
      <c r="J36" s="50"/>
      <c r="K36" s="50"/>
      <c r="L36" s="78" t="str">
        <f t="shared" si="3"/>
        <v/>
      </c>
      <c r="M36" s="52"/>
      <c r="N36" s="51"/>
      <c r="O36" s="50"/>
      <c r="P36" s="48"/>
      <c r="Q36" s="50"/>
      <c r="R36" s="78" t="str">
        <f t="shared" si="2"/>
        <v/>
      </c>
      <c r="S36" s="53"/>
      <c r="T36" s="51"/>
      <c r="U36" s="50"/>
      <c r="V36" s="48"/>
      <c r="W36" s="50"/>
      <c r="X36" s="78" t="str">
        <f t="shared" si="1"/>
        <v/>
      </c>
      <c r="Z36" s="15"/>
      <c r="AA36" s="3"/>
    </row>
    <row r="37" spans="2:46" ht="23.45" customHeight="1" x14ac:dyDescent="0.2">
      <c r="B37" s="15"/>
      <c r="D37" s="246" t="s">
        <v>23</v>
      </c>
      <c r="E37" s="247"/>
      <c r="F37" s="247"/>
      <c r="G37" s="247"/>
      <c r="J37" s="50"/>
      <c r="K37" s="50"/>
      <c r="L37" s="78" t="str">
        <f t="shared" si="3"/>
        <v/>
      </c>
      <c r="M37" s="52"/>
      <c r="N37" s="51"/>
      <c r="O37" s="50"/>
      <c r="P37" s="48"/>
      <c r="Q37" s="50"/>
      <c r="R37" s="78" t="str">
        <f t="shared" si="2"/>
        <v/>
      </c>
      <c r="S37" s="53"/>
      <c r="T37" s="51"/>
      <c r="U37" s="50"/>
      <c r="V37" s="48"/>
      <c r="W37" s="50"/>
      <c r="X37" s="78" t="str">
        <f t="shared" si="1"/>
        <v/>
      </c>
      <c r="Z37" s="15"/>
      <c r="AA37" s="3"/>
    </row>
    <row r="38" spans="2:46" ht="28.15" customHeight="1" thickBot="1" x14ac:dyDescent="0.25">
      <c r="B38" s="15"/>
      <c r="D38" s="248" t="s">
        <v>112</v>
      </c>
      <c r="E38" s="249"/>
      <c r="F38" s="249"/>
      <c r="G38" s="249"/>
      <c r="H38" s="249"/>
      <c r="I38" s="250"/>
      <c r="J38" s="127">
        <f>SUM(J16:J36)</f>
        <v>0</v>
      </c>
      <c r="K38" s="95"/>
      <c r="L38" s="124"/>
      <c r="M38" s="52"/>
      <c r="N38" s="51"/>
      <c r="O38" s="50"/>
      <c r="P38" s="48"/>
      <c r="Q38" s="50"/>
      <c r="R38" s="78" t="str">
        <f t="shared" si="2"/>
        <v/>
      </c>
      <c r="S38" s="53"/>
      <c r="T38" s="51"/>
      <c r="U38" s="50"/>
      <c r="V38" s="48"/>
      <c r="W38" s="50"/>
      <c r="X38" s="78" t="str">
        <f t="shared" si="1"/>
        <v/>
      </c>
      <c r="Z38" s="15"/>
      <c r="AA38" s="3"/>
      <c r="AB38" s="3"/>
      <c r="AC38" s="3"/>
    </row>
    <row r="39" spans="2:46" ht="28.15" customHeight="1" x14ac:dyDescent="0.2">
      <c r="B39" s="15"/>
      <c r="D39" s="251" t="s">
        <v>117</v>
      </c>
      <c r="E39" s="252"/>
      <c r="F39" s="252"/>
      <c r="G39" s="252"/>
      <c r="H39" s="252"/>
      <c r="I39" s="252"/>
      <c r="J39" s="252"/>
      <c r="K39" s="252"/>
      <c r="L39" s="253"/>
      <c r="M39" s="52"/>
      <c r="N39" s="51"/>
      <c r="O39" s="50"/>
      <c r="P39" s="48"/>
      <c r="Q39" s="50"/>
      <c r="R39" s="78" t="str">
        <f t="shared" si="2"/>
        <v/>
      </c>
      <c r="S39" s="53"/>
      <c r="T39" s="51"/>
      <c r="U39" s="50"/>
      <c r="V39" s="48"/>
      <c r="W39" s="50"/>
      <c r="X39" s="78" t="str">
        <f t="shared" si="1"/>
        <v/>
      </c>
      <c r="Z39" s="15"/>
      <c r="AA39" s="3"/>
      <c r="AB39" s="3"/>
      <c r="AC39" s="3"/>
    </row>
    <row r="40" spans="2:46" ht="23.25" customHeight="1" x14ac:dyDescent="0.2">
      <c r="B40" s="15"/>
      <c r="D40" s="254"/>
      <c r="E40" s="255"/>
      <c r="F40" s="255"/>
      <c r="G40" s="255"/>
      <c r="H40" s="255"/>
      <c r="I40" s="255"/>
      <c r="J40" s="255"/>
      <c r="K40" s="255"/>
      <c r="L40" s="256"/>
      <c r="N40" s="260" t="s">
        <v>116</v>
      </c>
      <c r="O40" s="261"/>
      <c r="P40" s="269">
        <f>SUMIF(P16:P39,"&gt;=1",P16:P39)</f>
        <v>0</v>
      </c>
      <c r="Q40" s="269">
        <f>SUM(R16:R39)</f>
        <v>0</v>
      </c>
      <c r="R40" s="271" t="e">
        <f>+Q40/P40</f>
        <v>#DIV/0!</v>
      </c>
      <c r="S40" s="53"/>
      <c r="T40" s="273" t="s">
        <v>71</v>
      </c>
      <c r="U40" s="274"/>
      <c r="V40" s="269">
        <f>SUM(J16:J37,P16:P39,V16:V39)</f>
        <v>0</v>
      </c>
      <c r="W40" s="269">
        <f>SUM(L16:L37,R17:R39,X16:X39)</f>
        <v>0</v>
      </c>
      <c r="X40" s="271" t="e">
        <f>+W40/V40</f>
        <v>#DIV/0!</v>
      </c>
      <c r="Z40" s="15"/>
      <c r="AA40" s="3"/>
      <c r="AB40" s="3"/>
      <c r="AC40" s="3"/>
    </row>
    <row r="41" spans="2:46" ht="23.25" customHeight="1" thickBot="1" x14ac:dyDescent="0.25">
      <c r="B41" s="15"/>
      <c r="D41" s="257"/>
      <c r="E41" s="258"/>
      <c r="F41" s="258"/>
      <c r="G41" s="258"/>
      <c r="H41" s="258"/>
      <c r="I41" s="258"/>
      <c r="J41" s="258"/>
      <c r="K41" s="258"/>
      <c r="L41" s="259"/>
      <c r="M41" s="77"/>
      <c r="N41" s="262"/>
      <c r="O41" s="263"/>
      <c r="P41" s="270"/>
      <c r="Q41" s="270"/>
      <c r="R41" s="272"/>
      <c r="S41" s="53"/>
      <c r="T41" s="275"/>
      <c r="U41" s="276"/>
      <c r="V41" s="270"/>
      <c r="W41" s="270"/>
      <c r="X41" s="272"/>
      <c r="Z41" s="15"/>
      <c r="AA41" s="3"/>
      <c r="AB41" s="3"/>
      <c r="AC41" s="3"/>
    </row>
    <row r="42" spans="2:46" ht="18" customHeight="1" thickBot="1" x14ac:dyDescent="0.25">
      <c r="B42" s="15"/>
      <c r="D42" s="293" t="s">
        <v>60</v>
      </c>
      <c r="E42" s="294"/>
      <c r="F42" s="294"/>
      <c r="G42" s="294"/>
      <c r="H42" s="294"/>
      <c r="I42" s="294"/>
      <c r="J42" s="294"/>
      <c r="K42" s="294"/>
      <c r="L42" s="294"/>
      <c r="M42" s="294"/>
      <c r="N42" s="294"/>
      <c r="O42" s="294"/>
      <c r="P42" s="294"/>
      <c r="Q42" s="294"/>
      <c r="R42" s="294"/>
      <c r="S42" s="294"/>
      <c r="T42" s="294"/>
      <c r="U42" s="294"/>
      <c r="V42" s="294"/>
      <c r="W42" s="294"/>
      <c r="X42" s="295"/>
      <c r="Z42" s="15"/>
      <c r="AA42" s="3"/>
      <c r="AB42" s="3"/>
      <c r="AC42" s="3"/>
    </row>
    <row r="43" spans="2:46" ht="18" customHeight="1" x14ac:dyDescent="0.2">
      <c r="B43" s="15"/>
      <c r="D43" s="296" t="s">
        <v>91</v>
      </c>
      <c r="E43" s="297"/>
      <c r="F43" s="297"/>
      <c r="G43" s="297"/>
      <c r="H43" s="297"/>
      <c r="I43" s="277" t="s">
        <v>92</v>
      </c>
      <c r="J43" s="277"/>
      <c r="K43" s="277"/>
      <c r="L43" s="85"/>
      <c r="Z43" s="15"/>
      <c r="AA43" s="3"/>
      <c r="AB43" s="3"/>
      <c r="AC43" s="3"/>
    </row>
    <row r="44" spans="2:46" ht="18" customHeight="1" x14ac:dyDescent="0.2">
      <c r="B44" s="15"/>
      <c r="D44" s="267" t="s">
        <v>89</v>
      </c>
      <c r="E44" s="268"/>
      <c r="F44" s="268"/>
      <c r="G44" s="268"/>
      <c r="H44" s="268"/>
      <c r="I44" s="278" t="s">
        <v>90</v>
      </c>
      <c r="J44" s="278"/>
      <c r="K44" s="278"/>
      <c r="L44" s="83"/>
      <c r="Z44" s="15"/>
      <c r="AA44" s="3"/>
      <c r="AB44" s="3"/>
      <c r="AC44" s="3"/>
    </row>
    <row r="45" spans="2:46" ht="18" customHeight="1" x14ac:dyDescent="0.2">
      <c r="B45" s="15"/>
      <c r="D45" s="267" t="s">
        <v>87</v>
      </c>
      <c r="E45" s="268"/>
      <c r="F45" s="268"/>
      <c r="G45" s="268"/>
      <c r="H45" s="268"/>
      <c r="I45" s="278" t="s">
        <v>88</v>
      </c>
      <c r="J45" s="278"/>
      <c r="K45" s="278"/>
      <c r="L45" s="83"/>
      <c r="O45" s="264"/>
      <c r="P45" s="264"/>
      <c r="Q45" s="264"/>
      <c r="R45" s="264"/>
      <c r="S45" s="264"/>
      <c r="T45" s="264"/>
      <c r="U45" s="264"/>
      <c r="V45" s="265"/>
      <c r="W45" s="265"/>
      <c r="X45" s="265"/>
      <c r="Z45" s="15"/>
      <c r="AA45" s="3"/>
      <c r="AB45" s="3"/>
      <c r="AC45" s="3"/>
    </row>
    <row r="46" spans="2:46" ht="18" customHeight="1" thickBot="1" x14ac:dyDescent="0.25">
      <c r="B46" s="15"/>
      <c r="D46" s="267" t="s">
        <v>84</v>
      </c>
      <c r="E46" s="268"/>
      <c r="F46" s="268"/>
      <c r="G46" s="268"/>
      <c r="H46" s="268"/>
      <c r="I46" s="278" t="s">
        <v>85</v>
      </c>
      <c r="J46" s="278"/>
      <c r="K46" s="278"/>
      <c r="L46" s="83"/>
      <c r="O46" s="192"/>
      <c r="P46" s="192"/>
      <c r="Q46" s="192"/>
      <c r="R46" s="192"/>
      <c r="S46" s="192"/>
      <c r="T46" s="192"/>
      <c r="U46" s="192"/>
      <c r="V46" s="266"/>
      <c r="W46" s="266"/>
      <c r="X46" s="266"/>
      <c r="Z46" s="15"/>
      <c r="AA46" s="3"/>
      <c r="AB46" s="3"/>
      <c r="AC46" s="3"/>
    </row>
    <row r="47" spans="2:46" ht="18" customHeight="1" x14ac:dyDescent="0.2">
      <c r="B47" s="15"/>
      <c r="D47" s="267" t="s">
        <v>86</v>
      </c>
      <c r="E47" s="268"/>
      <c r="F47" s="268"/>
      <c r="G47" s="268"/>
      <c r="H47" s="268"/>
      <c r="I47" s="292" t="s">
        <v>105</v>
      </c>
      <c r="J47" s="292"/>
      <c r="K47" s="292"/>
      <c r="L47" s="83"/>
      <c r="O47" s="283" t="s">
        <v>62</v>
      </c>
      <c r="P47" s="283"/>
      <c r="Q47" s="283"/>
      <c r="R47" s="283"/>
      <c r="S47" s="283"/>
      <c r="T47" s="283"/>
      <c r="U47" s="283"/>
      <c r="V47" s="60" t="s">
        <v>65</v>
      </c>
      <c r="W47" s="60"/>
      <c r="X47" s="60"/>
      <c r="Z47" s="15"/>
      <c r="AA47" s="3"/>
      <c r="AB47" s="3"/>
      <c r="AC47" s="3"/>
    </row>
    <row r="48" spans="2:46" ht="18" customHeight="1" x14ac:dyDescent="0.2">
      <c r="B48" s="15"/>
      <c r="D48" s="267" t="s">
        <v>103</v>
      </c>
      <c r="E48" s="268"/>
      <c r="F48" s="268"/>
      <c r="G48" s="268"/>
      <c r="H48" s="268"/>
      <c r="I48" s="278" t="s">
        <v>104</v>
      </c>
      <c r="J48" s="278"/>
      <c r="K48" s="278"/>
      <c r="L48" s="83"/>
      <c r="O48" s="284"/>
      <c r="P48" s="284"/>
      <c r="Q48" s="284"/>
      <c r="R48" s="284"/>
      <c r="S48" s="284"/>
      <c r="T48" s="284"/>
      <c r="U48" s="284"/>
      <c r="V48" s="279"/>
      <c r="W48" s="279"/>
      <c r="X48" s="279"/>
      <c r="Z48" s="15"/>
      <c r="AA48" s="3"/>
      <c r="AB48" s="3"/>
      <c r="AC48" s="3"/>
    </row>
    <row r="49" spans="2:29" ht="18" customHeight="1" thickBot="1" x14ac:dyDescent="0.25">
      <c r="B49" s="15"/>
      <c r="D49" s="281"/>
      <c r="E49" s="282"/>
      <c r="F49" s="282"/>
      <c r="G49" s="282"/>
      <c r="H49" s="282"/>
      <c r="I49" s="282"/>
      <c r="J49" s="282"/>
      <c r="K49" s="282"/>
      <c r="L49" s="84"/>
      <c r="O49" s="285"/>
      <c r="P49" s="285"/>
      <c r="Q49" s="285"/>
      <c r="R49" s="285"/>
      <c r="S49" s="285"/>
      <c r="T49" s="285"/>
      <c r="U49" s="285"/>
      <c r="V49" s="280"/>
      <c r="W49" s="280"/>
      <c r="X49" s="280"/>
      <c r="Z49" s="15"/>
      <c r="AA49" s="3"/>
      <c r="AB49" s="3"/>
      <c r="AC49" s="3"/>
    </row>
    <row r="50" spans="2:29" ht="18" customHeight="1" x14ac:dyDescent="0.2">
      <c r="B50" s="15"/>
      <c r="G50" s="17"/>
      <c r="H50" s="19"/>
      <c r="I50" s="19"/>
      <c r="J50" s="20"/>
      <c r="K50" s="21"/>
      <c r="L50" s="3"/>
      <c r="O50" s="283" t="s">
        <v>63</v>
      </c>
      <c r="P50" s="283"/>
      <c r="Q50" s="283"/>
      <c r="R50" s="283"/>
      <c r="S50" s="283"/>
      <c r="T50" s="283"/>
      <c r="U50" s="283"/>
      <c r="V50" s="60" t="s">
        <v>65</v>
      </c>
      <c r="W50" s="60"/>
      <c r="X50" s="60"/>
      <c r="Z50" s="15"/>
      <c r="AA50" s="3"/>
      <c r="AB50" s="3"/>
      <c r="AC50" s="3"/>
    </row>
    <row r="51" spans="2:29" ht="18" customHeight="1" x14ac:dyDescent="0.2">
      <c r="B51" s="15"/>
      <c r="D51" s="284"/>
      <c r="E51" s="284"/>
      <c r="F51" s="284"/>
      <c r="G51" s="284"/>
      <c r="H51" s="284"/>
      <c r="I51" s="284"/>
      <c r="J51" s="284"/>
      <c r="K51" s="284"/>
      <c r="L51" s="284"/>
      <c r="M51" s="284"/>
      <c r="O51" s="284"/>
      <c r="P51" s="284"/>
      <c r="Q51" s="284"/>
      <c r="R51" s="284"/>
      <c r="S51" s="284"/>
      <c r="T51" s="284"/>
      <c r="U51" s="284"/>
      <c r="V51" s="279"/>
      <c r="W51" s="279"/>
      <c r="X51" s="279"/>
      <c r="Z51" s="15"/>
      <c r="AA51" s="3"/>
      <c r="AB51" s="3"/>
      <c r="AC51" s="3"/>
    </row>
    <row r="52" spans="2:29" ht="18" customHeight="1" thickBot="1" x14ac:dyDescent="0.25">
      <c r="B52" s="15"/>
      <c r="D52" s="285"/>
      <c r="E52" s="285"/>
      <c r="F52" s="285"/>
      <c r="G52" s="285"/>
      <c r="H52" s="285"/>
      <c r="I52" s="285"/>
      <c r="J52" s="285"/>
      <c r="K52" s="285"/>
      <c r="L52" s="285"/>
      <c r="M52" s="285"/>
      <c r="O52" s="285"/>
      <c r="P52" s="285"/>
      <c r="Q52" s="285"/>
      <c r="R52" s="285"/>
      <c r="S52" s="285"/>
      <c r="T52" s="285"/>
      <c r="U52" s="285"/>
      <c r="V52" s="280"/>
      <c r="W52" s="280"/>
      <c r="X52" s="280"/>
      <c r="Z52" s="15"/>
      <c r="AA52" s="3"/>
      <c r="AB52" s="3"/>
      <c r="AC52" s="3"/>
    </row>
    <row r="53" spans="2:29" ht="18" customHeight="1" x14ac:dyDescent="0.2">
      <c r="B53" s="15"/>
      <c r="D53" s="286" t="s">
        <v>61</v>
      </c>
      <c r="E53" s="286"/>
      <c r="F53" s="286"/>
      <c r="G53" s="286"/>
      <c r="H53" s="286"/>
      <c r="I53" s="286"/>
      <c r="J53" s="286"/>
      <c r="K53" s="286"/>
      <c r="L53" s="60" t="s">
        <v>65</v>
      </c>
      <c r="M53" s="60"/>
      <c r="N53" s="60"/>
      <c r="O53" s="283" t="s">
        <v>64</v>
      </c>
      <c r="P53" s="283"/>
      <c r="Q53" s="283"/>
      <c r="R53" s="283"/>
      <c r="S53" s="283"/>
      <c r="T53" s="283"/>
      <c r="U53" s="283"/>
      <c r="V53" s="60" t="s">
        <v>65</v>
      </c>
      <c r="W53" s="60"/>
      <c r="X53" s="60"/>
      <c r="Z53" s="15"/>
      <c r="AA53" s="3"/>
      <c r="AB53" s="3"/>
      <c r="AC53" s="3"/>
    </row>
    <row r="54" spans="2:29" ht="18" customHeight="1" x14ac:dyDescent="0.2">
      <c r="B54" s="15"/>
      <c r="G54" s="17"/>
      <c r="H54" s="19"/>
      <c r="I54" s="19"/>
      <c r="J54" s="20"/>
      <c r="K54" s="21"/>
      <c r="L54" s="3"/>
      <c r="Z54" s="15"/>
      <c r="AA54" s="3"/>
      <c r="AB54" s="3"/>
      <c r="AC54" s="3"/>
    </row>
    <row r="55" spans="2:29" ht="5.25"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3"/>
      <c r="AB55" s="3"/>
      <c r="AC55" s="3"/>
    </row>
    <row r="56" spans="2:29" ht="22.5" customHeight="1" x14ac:dyDescent="0.2">
      <c r="C56" s="3"/>
      <c r="G56" s="62"/>
      <c r="H56" s="19"/>
      <c r="I56" s="19"/>
      <c r="J56" s="20"/>
      <c r="K56" s="21"/>
      <c r="L56" s="3"/>
      <c r="M56" s="61"/>
      <c r="N56" s="19"/>
      <c r="O56" s="19"/>
      <c r="P56" s="20"/>
      <c r="Q56" s="21"/>
      <c r="R56" s="3"/>
      <c r="Z56" s="3"/>
      <c r="AA56" s="3"/>
      <c r="AB56" s="3"/>
      <c r="AC56" s="3"/>
    </row>
    <row r="57" spans="2:29" ht="12.75" customHeight="1" x14ac:dyDescent="0.2">
      <c r="G57" s="62"/>
      <c r="H57" s="19"/>
      <c r="I57" s="19"/>
      <c r="J57" s="20"/>
      <c r="K57" s="21"/>
      <c r="L57" s="3"/>
      <c r="M57" s="61"/>
      <c r="N57" s="19"/>
      <c r="O57" s="19"/>
      <c r="P57" s="20"/>
      <c r="Q57" s="21"/>
      <c r="R57" s="3"/>
    </row>
    <row r="58" spans="2:29" ht="22.5" customHeight="1" x14ac:dyDescent="0.2">
      <c r="G58" s="63"/>
      <c r="H58" s="19"/>
      <c r="I58" s="18"/>
      <c r="J58" s="59"/>
      <c r="K58" s="60"/>
      <c r="L58" s="3"/>
      <c r="M58" s="61"/>
      <c r="N58" s="18"/>
      <c r="O58" s="18"/>
      <c r="P58" s="20"/>
      <c r="Q58" s="21"/>
    </row>
    <row r="59" spans="2:29" ht="22.5" customHeight="1" x14ac:dyDescent="0.2">
      <c r="G59" s="63"/>
      <c r="H59" s="19"/>
      <c r="I59" s="18"/>
      <c r="J59" s="64"/>
      <c r="K59" s="21"/>
      <c r="L59" s="3"/>
      <c r="M59" s="61"/>
      <c r="N59" s="19"/>
      <c r="O59" s="19"/>
      <c r="P59" s="20"/>
      <c r="Q59" s="21"/>
      <c r="R59" s="3"/>
    </row>
    <row r="60" spans="2:29" ht="22.5" customHeight="1" x14ac:dyDescent="0.2">
      <c r="M60" s="61"/>
      <c r="N60" s="19"/>
      <c r="O60" s="19"/>
      <c r="P60" s="20"/>
      <c r="Q60" s="21"/>
      <c r="R60" s="3"/>
    </row>
    <row r="61" spans="2:29" ht="22.5" customHeight="1" x14ac:dyDescent="0.2">
      <c r="M61" s="61"/>
      <c r="N61" s="19"/>
      <c r="O61" s="19"/>
      <c r="P61" s="20"/>
      <c r="Q61" s="21"/>
      <c r="R61" s="3"/>
    </row>
    <row r="62" spans="2:29" ht="22.5" customHeight="1" x14ac:dyDescent="0.2">
      <c r="M62" s="61"/>
      <c r="N62" s="19"/>
      <c r="O62" s="19"/>
      <c r="P62" s="20"/>
      <c r="Q62" s="21"/>
      <c r="R62" s="3"/>
    </row>
    <row r="63" spans="2:29" ht="22.5" customHeight="1" x14ac:dyDescent="0.2">
      <c r="M63" s="61"/>
      <c r="N63" s="19"/>
      <c r="O63" s="19"/>
      <c r="P63" s="20"/>
      <c r="Q63" s="21"/>
      <c r="R63" s="3"/>
    </row>
    <row r="64" spans="2:29" ht="22.5" customHeight="1" x14ac:dyDescent="0.2">
      <c r="M64" s="61"/>
      <c r="N64" s="19"/>
      <c r="O64" s="19"/>
      <c r="P64" s="20"/>
      <c r="Q64" s="21"/>
      <c r="R64" s="3"/>
    </row>
    <row r="102" spans="2:2" ht="22.5" customHeight="1" x14ac:dyDescent="0.2">
      <c r="B102" s="2" t="s">
        <v>96</v>
      </c>
    </row>
  </sheetData>
  <sheetProtection selectLockedCells="1"/>
  <mergeCells count="87">
    <mergeCell ref="D53:K53"/>
    <mergeCell ref="O53:U53"/>
    <mergeCell ref="D25:G25"/>
    <mergeCell ref="D31:G31"/>
    <mergeCell ref="D32:G32"/>
    <mergeCell ref="D33:G33"/>
    <mergeCell ref="D34:G34"/>
    <mergeCell ref="D28:G28"/>
    <mergeCell ref="D29:G29"/>
    <mergeCell ref="D36:G36"/>
    <mergeCell ref="I46:K46"/>
    <mergeCell ref="D47:H47"/>
    <mergeCell ref="I47:K47"/>
    <mergeCell ref="O47:U47"/>
    <mergeCell ref="D42:X42"/>
    <mergeCell ref="D43:H43"/>
    <mergeCell ref="V48:X49"/>
    <mergeCell ref="D49:K49"/>
    <mergeCell ref="O50:U50"/>
    <mergeCell ref="D51:K52"/>
    <mergeCell ref="L51:M52"/>
    <mergeCell ref="O51:U52"/>
    <mergeCell ref="V51:X52"/>
    <mergeCell ref="D48:H48"/>
    <mergeCell ref="I48:K48"/>
    <mergeCell ref="O48:U49"/>
    <mergeCell ref="O45:U46"/>
    <mergeCell ref="V45:X46"/>
    <mergeCell ref="D46:H46"/>
    <mergeCell ref="Q40:Q41"/>
    <mergeCell ref="R40:R41"/>
    <mergeCell ref="T40:U41"/>
    <mergeCell ref="V40:V41"/>
    <mergeCell ref="W40:W41"/>
    <mergeCell ref="X40:X41"/>
    <mergeCell ref="P40:P41"/>
    <mergeCell ref="I43:K43"/>
    <mergeCell ref="D44:H44"/>
    <mergeCell ref="I44:K44"/>
    <mergeCell ref="D45:H45"/>
    <mergeCell ref="I45:K45"/>
    <mergeCell ref="D35:G35"/>
    <mergeCell ref="D37:G37"/>
    <mergeCell ref="D38:I38"/>
    <mergeCell ref="D39:L41"/>
    <mergeCell ref="N40:O41"/>
    <mergeCell ref="L26:L27"/>
    <mergeCell ref="D30:G30"/>
    <mergeCell ref="AB31:AE33"/>
    <mergeCell ref="D22:G23"/>
    <mergeCell ref="AB22:AE23"/>
    <mergeCell ref="D24:G24"/>
    <mergeCell ref="AD24:AE24"/>
    <mergeCell ref="K26:K27"/>
    <mergeCell ref="D21:G21"/>
    <mergeCell ref="D26:G27"/>
    <mergeCell ref="H26:H27"/>
    <mergeCell ref="I26:I27"/>
    <mergeCell ref="J26:J27"/>
    <mergeCell ref="AB21:AE21"/>
    <mergeCell ref="E12:H12"/>
    <mergeCell ref="I12:K12"/>
    <mergeCell ref="M12:N12"/>
    <mergeCell ref="P12:Q12"/>
    <mergeCell ref="T12:X12"/>
    <mergeCell ref="D14:L14"/>
    <mergeCell ref="M14:M33"/>
    <mergeCell ref="N14:R14"/>
    <mergeCell ref="S14:S33"/>
    <mergeCell ref="T14:X14"/>
    <mergeCell ref="AB14:AC14"/>
    <mergeCell ref="D15:G15"/>
    <mergeCell ref="D16:G17"/>
    <mergeCell ref="D18:G19"/>
    <mergeCell ref="D20:G20"/>
    <mergeCell ref="P7:R7"/>
    <mergeCell ref="U7:X7"/>
    <mergeCell ref="E9:J9"/>
    <mergeCell ref="L9:O9"/>
    <mergeCell ref="Q9:T9"/>
    <mergeCell ref="U9:X9"/>
    <mergeCell ref="D2:Y4"/>
    <mergeCell ref="E6:J6"/>
    <mergeCell ref="L6:N6"/>
    <mergeCell ref="P6:R6"/>
    <mergeCell ref="U6:V6"/>
    <mergeCell ref="W6:X6"/>
  </mergeCells>
  <dataValidations count="6">
    <dataValidation type="list" allowBlank="1" showInputMessage="1" showErrorMessage="1" sqref="I12:K12" xr:uid="{00000000-0002-0000-0000-000000000000}">
      <formula1>$AJ$22:$AJ$28</formula1>
    </dataValidation>
    <dataValidation type="list" allowBlank="1" showInputMessage="1" showErrorMessage="1" prompt="3 or 4 hours" sqref="J23" xr:uid="{00000000-0002-0000-0000-000001000000}">
      <formula1>$AL$17:$AL$18</formula1>
    </dataValidation>
    <dataValidation type="list" allowBlank="1" showInputMessage="1" showErrorMessage="1" sqref="P6:R6" xr:uid="{00000000-0002-0000-0000-000002000000}">
      <formula1>$AK$22:$AK$24</formula1>
    </dataValidation>
    <dataValidation type="list" allowBlank="1" showInputMessage="1" showErrorMessage="1" sqref="W6:X6" xr:uid="{00000000-0002-0000-0000-000003000000}">
      <formula1>$AL$27:$AL$30</formula1>
    </dataValidation>
    <dataValidation type="list" allowBlank="1" showInputMessage="1" showErrorMessage="1" sqref="U6:V6" xr:uid="{00000000-0002-0000-0000-000004000000}">
      <formula1>$AL$22:$AL$25</formula1>
    </dataValidation>
    <dataValidation type="list" allowBlank="1" showInputMessage="1" showErrorMessage="1" sqref="Q16:Q39 W16:W39 K16:K26 K28:K37" xr:uid="{00000000-0002-0000-0000-000005000000}">
      <formula1>$AH$23:$AH$30</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B1:AT102"/>
  <sheetViews>
    <sheetView topLeftCell="A19" zoomScale="60" zoomScaleNormal="6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3"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 customWidth="1"/>
    <col min="28" max="29" width="9.75" style="2"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186" t="s">
        <v>114</v>
      </c>
      <c r="E2" s="186"/>
      <c r="F2" s="186"/>
      <c r="G2" s="186"/>
      <c r="H2" s="186"/>
      <c r="I2" s="186"/>
      <c r="J2" s="186"/>
      <c r="K2" s="186"/>
      <c r="L2" s="186"/>
      <c r="M2" s="186"/>
      <c r="N2" s="186"/>
      <c r="O2" s="186"/>
      <c r="P2" s="186"/>
      <c r="Q2" s="186"/>
      <c r="R2" s="186"/>
      <c r="S2" s="186"/>
      <c r="T2" s="186"/>
      <c r="U2" s="186"/>
      <c r="V2" s="186"/>
      <c r="W2" s="186"/>
      <c r="X2" s="186"/>
      <c r="Y2" s="186"/>
      <c r="Z2" s="55"/>
      <c r="AA2" s="55"/>
      <c r="AB2" s="55"/>
      <c r="AC2" s="55"/>
    </row>
    <row r="3" spans="2:43" ht="15" x14ac:dyDescent="0.2">
      <c r="B3" s="1"/>
      <c r="D3" s="186"/>
      <c r="E3" s="186"/>
      <c r="F3" s="186"/>
      <c r="G3" s="186"/>
      <c r="H3" s="186"/>
      <c r="I3" s="186"/>
      <c r="J3" s="186"/>
      <c r="K3" s="186"/>
      <c r="L3" s="186"/>
      <c r="M3" s="186"/>
      <c r="N3" s="186"/>
      <c r="O3" s="186"/>
      <c r="P3" s="186"/>
      <c r="Q3" s="186"/>
      <c r="R3" s="186"/>
      <c r="S3" s="186"/>
      <c r="T3" s="186"/>
      <c r="U3" s="186"/>
      <c r="V3" s="186"/>
      <c r="W3" s="186"/>
      <c r="X3" s="186"/>
      <c r="Y3" s="186"/>
      <c r="Z3" s="55"/>
      <c r="AA3" s="55"/>
      <c r="AB3" s="55"/>
      <c r="AC3" s="55"/>
    </row>
    <row r="4" spans="2:43" ht="45.6" customHeight="1" x14ac:dyDescent="0.25">
      <c r="B4" s="3"/>
      <c r="C4" s="55"/>
      <c r="D4" s="186"/>
      <c r="E4" s="186"/>
      <c r="F4" s="186"/>
      <c r="G4" s="186"/>
      <c r="H4" s="186"/>
      <c r="I4" s="186"/>
      <c r="J4" s="186"/>
      <c r="K4" s="186"/>
      <c r="L4" s="186"/>
      <c r="M4" s="186"/>
      <c r="N4" s="186"/>
      <c r="O4" s="186"/>
      <c r="P4" s="186"/>
      <c r="Q4" s="186"/>
      <c r="R4" s="186"/>
      <c r="S4" s="186"/>
      <c r="T4" s="186"/>
      <c r="U4" s="186"/>
      <c r="V4" s="186"/>
      <c r="W4" s="186"/>
      <c r="X4" s="186"/>
      <c r="Y4" s="186"/>
      <c r="Z4" s="55"/>
      <c r="AA4" s="55"/>
      <c r="AB4" s="55"/>
      <c r="AC4" s="55"/>
      <c r="AF4" s="4"/>
      <c r="AG4" s="4"/>
      <c r="AH4" s="4"/>
      <c r="AI4" s="4"/>
      <c r="AJ4" s="4"/>
      <c r="AK4" s="4"/>
      <c r="AL4" s="4"/>
      <c r="AM4" s="4"/>
      <c r="AQ4"/>
    </row>
    <row r="5" spans="2:43" ht="13.15" customHeight="1" x14ac:dyDescent="0.25">
      <c r="B5" s="15"/>
      <c r="C5" s="87"/>
      <c r="D5" s="15"/>
      <c r="E5" s="15"/>
      <c r="F5" s="15"/>
      <c r="G5" s="15"/>
      <c r="H5" s="15"/>
      <c r="I5" s="15"/>
      <c r="J5" s="15"/>
      <c r="K5" s="15"/>
      <c r="L5" s="15"/>
      <c r="M5" s="15"/>
      <c r="N5" s="15"/>
      <c r="O5" s="15"/>
      <c r="P5" s="15"/>
      <c r="Q5" s="15"/>
      <c r="R5" s="15"/>
      <c r="S5" s="15"/>
      <c r="T5" s="15"/>
      <c r="U5" s="15"/>
      <c r="V5" s="15"/>
      <c r="W5" s="15"/>
      <c r="X5" s="15"/>
      <c r="Y5" s="15"/>
      <c r="Z5" s="15"/>
      <c r="AA5" s="3"/>
      <c r="AB5" s="3"/>
      <c r="AC5" s="3"/>
      <c r="AL5" s="5"/>
      <c r="AM5" s="5"/>
      <c r="AQ5"/>
    </row>
    <row r="6" spans="2:43" ht="28.9" customHeight="1" thickBot="1" x14ac:dyDescent="0.3">
      <c r="B6" s="15"/>
      <c r="E6" s="187"/>
      <c r="F6" s="187"/>
      <c r="G6" s="187"/>
      <c r="H6" s="187"/>
      <c r="I6" s="187"/>
      <c r="J6" s="187"/>
      <c r="L6" s="187"/>
      <c r="M6" s="187"/>
      <c r="N6" s="187"/>
      <c r="O6" s="1"/>
      <c r="P6" s="188"/>
      <c r="Q6" s="188"/>
      <c r="R6" s="188"/>
      <c r="S6" s="43"/>
      <c r="T6" s="1"/>
      <c r="U6" s="189"/>
      <c r="V6" s="189"/>
      <c r="W6" s="189"/>
      <c r="X6" s="189"/>
      <c r="Y6" s="42"/>
      <c r="Z6" s="15"/>
      <c r="AA6" s="3"/>
      <c r="AB6" s="3"/>
      <c r="AC6" s="3"/>
      <c r="AL6" s="5"/>
      <c r="AM6" s="5"/>
      <c r="AQ6"/>
    </row>
    <row r="7" spans="2:43" ht="23.25" customHeight="1" x14ac:dyDescent="0.25">
      <c r="B7" s="15"/>
      <c r="E7" s="43" t="s">
        <v>22</v>
      </c>
      <c r="F7" s="43"/>
      <c r="G7" s="43"/>
      <c r="H7" s="45"/>
      <c r="I7" s="44"/>
      <c r="L7" s="43" t="s">
        <v>0</v>
      </c>
      <c r="M7" s="16"/>
      <c r="N7" s="1"/>
      <c r="P7" s="190" t="s">
        <v>6</v>
      </c>
      <c r="Q7" s="190"/>
      <c r="R7" s="190"/>
      <c r="S7" s="43"/>
      <c r="T7" s="1"/>
      <c r="U7" s="191" t="s">
        <v>7</v>
      </c>
      <c r="V7" s="191"/>
      <c r="W7" s="191"/>
      <c r="X7" s="191"/>
      <c r="Y7" s="42"/>
      <c r="Z7" s="15"/>
      <c r="AA7" s="3"/>
      <c r="AB7" s="3"/>
      <c r="AC7" s="3"/>
      <c r="AL7" s="5"/>
      <c r="AM7" s="5"/>
      <c r="AQ7"/>
    </row>
    <row r="8" spans="2:43" ht="12.75" customHeight="1" x14ac:dyDescent="0.25">
      <c r="B8" s="15"/>
      <c r="Y8" s="42"/>
      <c r="Z8" s="15"/>
      <c r="AA8" s="3"/>
      <c r="AB8" s="3"/>
      <c r="AC8" s="3"/>
      <c r="AL8" s="5"/>
      <c r="AM8" s="5"/>
      <c r="AQ8"/>
    </row>
    <row r="9" spans="2:43" ht="33.6" customHeight="1" thickBot="1" x14ac:dyDescent="0.3">
      <c r="B9" s="15"/>
      <c r="E9" s="192"/>
      <c r="F9" s="192"/>
      <c r="G9" s="192"/>
      <c r="H9" s="192"/>
      <c r="I9" s="192"/>
      <c r="J9" s="192"/>
      <c r="L9" s="192"/>
      <c r="M9" s="192"/>
      <c r="N9" s="192"/>
      <c r="O9" s="192"/>
      <c r="Q9" s="192"/>
      <c r="R9" s="192"/>
      <c r="S9" s="192"/>
      <c r="T9" s="192"/>
      <c r="U9" s="193" t="s">
        <v>95</v>
      </c>
      <c r="V9" s="193"/>
      <c r="W9" s="193"/>
      <c r="X9" s="193"/>
      <c r="Y9" s="45"/>
      <c r="Z9" s="15"/>
      <c r="AA9" s="3"/>
      <c r="AB9" s="3"/>
      <c r="AC9" s="3"/>
      <c r="AL9" s="5"/>
      <c r="AM9" s="5"/>
      <c r="AQ9"/>
    </row>
    <row r="10" spans="2:43" ht="23.25" customHeight="1" x14ac:dyDescent="0.2">
      <c r="B10" s="15"/>
      <c r="E10" s="43" t="s">
        <v>115</v>
      </c>
      <c r="F10" s="43"/>
      <c r="G10" s="1"/>
      <c r="H10" s="16"/>
      <c r="I10" s="46"/>
      <c r="L10" s="43" t="s">
        <v>1</v>
      </c>
      <c r="M10" s="43"/>
      <c r="N10" s="45"/>
      <c r="Q10" s="43" t="s">
        <v>58</v>
      </c>
      <c r="R10" s="45"/>
      <c r="S10" s="45"/>
      <c r="T10" s="45"/>
      <c r="U10" s="45"/>
      <c r="V10" s="45"/>
      <c r="W10" s="45"/>
      <c r="X10" s="45"/>
      <c r="Y10" s="3"/>
      <c r="Z10" s="15"/>
      <c r="AA10" s="3"/>
      <c r="AB10" s="3"/>
      <c r="AC10" s="3"/>
    </row>
    <row r="11" spans="2:43" ht="9.75" customHeight="1" x14ac:dyDescent="0.2">
      <c r="B11" s="15"/>
      <c r="E11" s="56"/>
      <c r="F11" s="56"/>
      <c r="G11" s="56"/>
      <c r="H11" s="122"/>
      <c r="I11" s="56"/>
      <c r="J11" s="56"/>
      <c r="O11" s="54"/>
      <c r="Y11" s="3"/>
      <c r="Z11" s="15"/>
      <c r="AA11" s="3"/>
      <c r="AB11" s="3"/>
      <c r="AC11" s="3"/>
    </row>
    <row r="12" spans="2:43" ht="45.6" customHeight="1" thickBot="1" x14ac:dyDescent="0.3">
      <c r="B12" s="15"/>
      <c r="E12" s="298" t="s">
        <v>120</v>
      </c>
      <c r="F12" s="298"/>
      <c r="G12" s="298"/>
      <c r="H12" s="298"/>
      <c r="I12" s="198"/>
      <c r="J12" s="198"/>
      <c r="K12" s="198"/>
      <c r="M12" s="199"/>
      <c r="N12" s="199"/>
      <c r="P12" s="199"/>
      <c r="Q12" s="199"/>
      <c r="T12" s="199"/>
      <c r="U12" s="199"/>
      <c r="V12" s="199"/>
      <c r="W12" s="199"/>
      <c r="X12" s="199"/>
      <c r="Y12" s="3"/>
      <c r="Z12" s="15"/>
      <c r="AA12" s="3"/>
      <c r="AE12" s="65"/>
    </row>
    <row r="13" spans="2:43" ht="23.25" customHeight="1" thickBot="1" x14ac:dyDescent="0.25">
      <c r="B13" s="15"/>
      <c r="E13" s="47" t="s">
        <v>3</v>
      </c>
      <c r="F13" s="47"/>
      <c r="G13" s="47"/>
      <c r="I13" s="47" t="s">
        <v>4</v>
      </c>
      <c r="J13" s="47"/>
      <c r="K13" s="47"/>
      <c r="M13" s="18" t="s">
        <v>66</v>
      </c>
      <c r="N13" s="24"/>
      <c r="P13" s="18" t="s">
        <v>59</v>
      </c>
      <c r="S13" s="1"/>
      <c r="T13" s="47" t="s">
        <v>8</v>
      </c>
      <c r="U13" s="43"/>
      <c r="V13" s="43"/>
      <c r="W13" s="43"/>
      <c r="X13" s="43"/>
      <c r="Y13" s="45"/>
      <c r="Z13" s="15"/>
      <c r="AA13" s="3"/>
      <c r="AE13" s="97"/>
    </row>
    <row r="14" spans="2:43" ht="23.25" customHeight="1" thickBot="1" x14ac:dyDescent="0.25">
      <c r="B14" s="15"/>
      <c r="D14" s="200" t="s">
        <v>128</v>
      </c>
      <c r="E14" s="201"/>
      <c r="F14" s="201"/>
      <c r="G14" s="201"/>
      <c r="H14" s="201"/>
      <c r="I14" s="201"/>
      <c r="J14" s="201"/>
      <c r="K14" s="201"/>
      <c r="L14" s="202"/>
      <c r="M14" s="203"/>
      <c r="N14" s="205" t="s">
        <v>119</v>
      </c>
      <c r="O14" s="206"/>
      <c r="P14" s="206"/>
      <c r="Q14" s="206"/>
      <c r="R14" s="207"/>
      <c r="S14" s="208"/>
      <c r="T14" s="210" t="s">
        <v>129</v>
      </c>
      <c r="U14" s="211"/>
      <c r="V14" s="211"/>
      <c r="W14" s="211"/>
      <c r="X14" s="212"/>
      <c r="Z14" s="15"/>
      <c r="AA14" s="3"/>
      <c r="AB14" s="213" t="s">
        <v>73</v>
      </c>
      <c r="AC14" s="214"/>
      <c r="AD14" s="98"/>
      <c r="AE14" s="97"/>
      <c r="AG14" s="32" t="s">
        <v>24</v>
      </c>
      <c r="AH14" s="33" t="s">
        <v>25</v>
      </c>
      <c r="AI14" s="68">
        <v>200</v>
      </c>
      <c r="AJ14" s="34" t="s">
        <v>15</v>
      </c>
      <c r="AK14" s="34">
        <v>101</v>
      </c>
      <c r="AL14" s="35">
        <v>101</v>
      </c>
    </row>
    <row r="15" spans="2:43" ht="23.25" customHeight="1" x14ac:dyDescent="0.2">
      <c r="B15" s="15"/>
      <c r="D15" s="215" t="s">
        <v>9</v>
      </c>
      <c r="E15" s="216"/>
      <c r="F15" s="216"/>
      <c r="G15" s="217"/>
      <c r="H15" s="120" t="s">
        <v>10</v>
      </c>
      <c r="I15" s="120" t="s">
        <v>11</v>
      </c>
      <c r="J15" s="120" t="s">
        <v>12</v>
      </c>
      <c r="K15" s="120" t="s">
        <v>13</v>
      </c>
      <c r="L15" s="121" t="s">
        <v>14</v>
      </c>
      <c r="M15" s="203"/>
      <c r="N15" s="92" t="s">
        <v>10</v>
      </c>
      <c r="O15" s="93" t="s">
        <v>11</v>
      </c>
      <c r="P15" s="93" t="s">
        <v>12</v>
      </c>
      <c r="Q15" s="93" t="s">
        <v>13</v>
      </c>
      <c r="R15" s="94" t="s">
        <v>14</v>
      </c>
      <c r="S15" s="208"/>
      <c r="T15" s="89" t="s">
        <v>10</v>
      </c>
      <c r="U15" s="90" t="s">
        <v>11</v>
      </c>
      <c r="V15" s="90" t="s">
        <v>12</v>
      </c>
      <c r="W15" s="90" t="s">
        <v>13</v>
      </c>
      <c r="X15" s="91" t="s">
        <v>14</v>
      </c>
      <c r="Z15" s="15"/>
      <c r="AA15" s="3"/>
      <c r="AB15" s="99" t="s">
        <v>10</v>
      </c>
      <c r="AC15" s="100" t="s">
        <v>74</v>
      </c>
      <c r="AD15" s="101"/>
      <c r="AE15" s="97"/>
      <c r="AG15" s="36" t="s">
        <v>20</v>
      </c>
      <c r="AH15" s="22" t="s">
        <v>19</v>
      </c>
      <c r="AI15" s="69">
        <v>101</v>
      </c>
      <c r="AJ15" s="12" t="s">
        <v>49</v>
      </c>
      <c r="AK15" s="7">
        <v>201</v>
      </c>
      <c r="AL15" s="37">
        <v>230</v>
      </c>
    </row>
    <row r="16" spans="2:43" ht="23.25" customHeight="1" x14ac:dyDescent="0.2">
      <c r="B16" s="15"/>
      <c r="D16" s="299" t="s">
        <v>97</v>
      </c>
      <c r="E16" s="300"/>
      <c r="F16" s="300"/>
      <c r="G16" s="300"/>
      <c r="H16" s="50" t="s">
        <v>15</v>
      </c>
      <c r="I16" s="50">
        <v>101</v>
      </c>
      <c r="J16" s="48"/>
      <c r="K16" s="50"/>
      <c r="L16" s="78" t="str">
        <f>IF(J16="","",IF(K16="","",(VLOOKUP(K16,$AH$23:$AI$30,2,FALSE)*J16)))</f>
        <v/>
      </c>
      <c r="M16" s="204"/>
      <c r="N16" s="49"/>
      <c r="O16" s="50"/>
      <c r="P16" s="48"/>
      <c r="Q16" s="50"/>
      <c r="R16" s="78" t="str">
        <f>IF(P16="","",IF(Q16="","",(VLOOKUP(Q16,$AH$23:$AI$30,2,FALSE)*P16)))</f>
        <v/>
      </c>
      <c r="S16" s="209"/>
      <c r="T16" s="51"/>
      <c r="U16" s="50"/>
      <c r="V16" s="48"/>
      <c r="W16" s="50"/>
      <c r="X16" s="78" t="str">
        <f>IF(V16="","",IF(W16="","",(VLOOKUP(W16,$AH$23:$AI$30,2,FALSE)*V16)))</f>
        <v/>
      </c>
      <c r="Z16" s="15"/>
      <c r="AA16" s="3"/>
      <c r="AB16" s="99" t="s">
        <v>11</v>
      </c>
      <c r="AC16" s="100" t="s">
        <v>75</v>
      </c>
      <c r="AD16" s="101"/>
      <c r="AE16" s="97"/>
      <c r="AG16" s="36" t="s">
        <v>26</v>
      </c>
      <c r="AH16" s="23" t="s">
        <v>27</v>
      </c>
      <c r="AI16" s="70">
        <v>135</v>
      </c>
      <c r="AJ16" s="12" t="s">
        <v>52</v>
      </c>
      <c r="AK16" s="6">
        <v>102</v>
      </c>
      <c r="AL16" s="38"/>
    </row>
    <row r="17" spans="2:38" ht="23.25" customHeight="1" x14ac:dyDescent="0.25">
      <c r="B17" s="15"/>
      <c r="D17" s="299"/>
      <c r="E17" s="300"/>
      <c r="F17" s="300"/>
      <c r="G17" s="300"/>
      <c r="H17" s="50" t="s">
        <v>15</v>
      </c>
      <c r="I17" s="50">
        <v>102</v>
      </c>
      <c r="J17" s="48"/>
      <c r="K17" s="50"/>
      <c r="L17" s="78" t="str">
        <f t="shared" ref="L17:L23" si="0">IF(J17="","",IF(K17="","",(VLOOKUP(K17,$AH$23:$AI$30,2,FALSE)*J17)))</f>
        <v/>
      </c>
      <c r="M17" s="204"/>
      <c r="N17" s="49"/>
      <c r="O17" s="50"/>
      <c r="P17" s="48"/>
      <c r="Q17" s="50"/>
      <c r="R17" s="78" t="str">
        <f>IF(P17="","",IF(Q17="","",(VLOOKUP(Q17,$AH$23:$AI$30,2,FALSE)*P17)))</f>
        <v/>
      </c>
      <c r="S17" s="209"/>
      <c r="T17" s="51"/>
      <c r="U17" s="50"/>
      <c r="V17" s="48"/>
      <c r="W17" s="50"/>
      <c r="X17" s="78" t="str">
        <f t="shared" ref="X17:X39" si="1">IF(V17="","",IF(W17="","",(VLOOKUP(W17,$AH$23:$AI$30,2,FALSE)*V17)))</f>
        <v/>
      </c>
      <c r="Z17" s="15"/>
      <c r="AA17" s="3"/>
      <c r="AB17" s="99" t="s">
        <v>12</v>
      </c>
      <c r="AC17" s="100" t="s">
        <v>76</v>
      </c>
      <c r="AD17" s="101"/>
      <c r="AE17" s="97"/>
      <c r="AG17" s="36"/>
      <c r="AH17" s="5"/>
      <c r="AI17" s="36" t="s">
        <v>16</v>
      </c>
      <c r="AJ17" s="12" t="s">
        <v>21</v>
      </c>
      <c r="AK17" s="7">
        <v>202</v>
      </c>
      <c r="AL17" s="71">
        <v>3</v>
      </c>
    </row>
    <row r="18" spans="2:38" ht="23.25" customHeight="1" thickBot="1" x14ac:dyDescent="0.3">
      <c r="B18" s="15"/>
      <c r="D18" s="299" t="s">
        <v>98</v>
      </c>
      <c r="E18" s="300"/>
      <c r="F18" s="300"/>
      <c r="G18" s="300"/>
      <c r="H18" s="50" t="s">
        <v>16</v>
      </c>
      <c r="I18" s="50">
        <v>101</v>
      </c>
      <c r="J18" s="48"/>
      <c r="K18" s="50"/>
      <c r="L18" s="78" t="str">
        <f t="shared" si="0"/>
        <v/>
      </c>
      <c r="M18" s="204"/>
      <c r="N18" s="49"/>
      <c r="O18" s="50"/>
      <c r="P18" s="48"/>
      <c r="Q18" s="50"/>
      <c r="R18" s="78" t="str">
        <f t="shared" ref="R18:R39" si="2">IF(P18="","",IF(Q18="","",(VLOOKUP(Q18,$AH$23:$AI$30,2,FALSE)*P18)))</f>
        <v/>
      </c>
      <c r="S18" s="209"/>
      <c r="T18" s="51"/>
      <c r="U18" s="50"/>
      <c r="V18" s="48"/>
      <c r="W18" s="50"/>
      <c r="X18" s="78" t="str">
        <f t="shared" si="1"/>
        <v/>
      </c>
      <c r="Z18" s="15"/>
      <c r="AA18" s="3"/>
      <c r="AB18" s="99" t="s">
        <v>13</v>
      </c>
      <c r="AC18" s="100" t="s">
        <v>34</v>
      </c>
      <c r="AD18" s="101"/>
      <c r="AE18" s="97"/>
      <c r="AG18" s="72"/>
      <c r="AH18" s="39"/>
      <c r="AI18" s="40" t="s">
        <v>68</v>
      </c>
      <c r="AJ18" s="41" t="s">
        <v>55</v>
      </c>
      <c r="AK18" s="73"/>
      <c r="AL18" s="74">
        <v>4</v>
      </c>
    </row>
    <row r="19" spans="2:38" ht="23.25" customHeight="1" x14ac:dyDescent="0.25">
      <c r="B19" s="15"/>
      <c r="D19" s="299"/>
      <c r="E19" s="300"/>
      <c r="F19" s="300"/>
      <c r="G19" s="300"/>
      <c r="H19" s="50" t="s">
        <v>16</v>
      </c>
      <c r="I19" s="50">
        <v>102</v>
      </c>
      <c r="J19" s="48"/>
      <c r="K19" s="50"/>
      <c r="L19" s="78" t="str">
        <f t="shared" si="0"/>
        <v/>
      </c>
      <c r="M19" s="204"/>
      <c r="N19" s="49"/>
      <c r="O19" s="50"/>
      <c r="P19" s="48"/>
      <c r="Q19" s="50"/>
      <c r="R19" s="78" t="str">
        <f t="shared" si="2"/>
        <v/>
      </c>
      <c r="S19" s="209"/>
      <c r="T19" s="51"/>
      <c r="U19" s="50"/>
      <c r="V19" s="48"/>
      <c r="W19" s="50"/>
      <c r="X19" s="78" t="str">
        <f t="shared" si="1"/>
        <v/>
      </c>
      <c r="Z19" s="15"/>
      <c r="AA19" s="3"/>
      <c r="AB19" s="102" t="s">
        <v>14</v>
      </c>
      <c r="AC19" s="103" t="s">
        <v>77</v>
      </c>
      <c r="AD19" s="104"/>
      <c r="AE19" s="97"/>
      <c r="AG19" s="4"/>
      <c r="AH19" s="5"/>
      <c r="AI19" s="4"/>
      <c r="AJ19" s="5"/>
      <c r="AK19" s="4"/>
      <c r="AL19" s="4" t="str">
        <f>IF(I28=300,"(3)","")</f>
        <v/>
      </c>
    </row>
    <row r="20" spans="2:38" ht="23.25" customHeight="1" thickBot="1" x14ac:dyDescent="0.3">
      <c r="B20" s="15"/>
      <c r="D20" s="246" t="s">
        <v>125</v>
      </c>
      <c r="E20" s="247"/>
      <c r="F20" s="247"/>
      <c r="G20" s="247"/>
      <c r="H20" s="118" t="s">
        <v>16</v>
      </c>
      <c r="I20" s="118"/>
      <c r="J20" s="48"/>
      <c r="K20" s="50"/>
      <c r="L20" s="78" t="str">
        <f t="shared" si="0"/>
        <v/>
      </c>
      <c r="M20" s="204"/>
      <c r="N20" s="49"/>
      <c r="O20" s="50"/>
      <c r="P20" s="48"/>
      <c r="Q20" s="50"/>
      <c r="R20" s="78" t="str">
        <f t="shared" si="2"/>
        <v/>
      </c>
      <c r="S20" s="209"/>
      <c r="T20" s="51"/>
      <c r="U20" s="50"/>
      <c r="V20" s="48"/>
      <c r="W20" s="50"/>
      <c r="X20" s="78" t="str">
        <f t="shared" si="1"/>
        <v/>
      </c>
      <c r="Z20" s="15"/>
      <c r="AA20" s="3"/>
      <c r="AG20" s="4"/>
      <c r="AH20" s="4"/>
      <c r="AI20" s="4"/>
      <c r="AJ20" s="4"/>
      <c r="AK20" s="4"/>
      <c r="AL20" s="4"/>
    </row>
    <row r="21" spans="2:38" ht="27" customHeight="1" thickBot="1" x14ac:dyDescent="0.25">
      <c r="B21" s="15"/>
      <c r="D21" s="222" t="s">
        <v>124</v>
      </c>
      <c r="E21" s="223"/>
      <c r="F21" s="223"/>
      <c r="G21" s="223"/>
      <c r="I21" s="118"/>
      <c r="J21" s="48"/>
      <c r="K21" s="50"/>
      <c r="L21" s="78" t="str">
        <f t="shared" si="0"/>
        <v/>
      </c>
      <c r="M21" s="204"/>
      <c r="N21" s="49"/>
      <c r="O21" s="50"/>
      <c r="P21" s="48"/>
      <c r="Q21" s="50"/>
      <c r="R21" s="78" t="str">
        <f t="shared" si="2"/>
        <v/>
      </c>
      <c r="S21" s="209"/>
      <c r="T21" s="51"/>
      <c r="U21" s="50"/>
      <c r="V21" s="48"/>
      <c r="W21" s="50"/>
      <c r="X21" s="78" t="str">
        <f t="shared" si="1"/>
        <v/>
      </c>
      <c r="Z21" s="15"/>
      <c r="AA21" s="3"/>
      <c r="AB21" s="194" t="s">
        <v>78</v>
      </c>
      <c r="AC21" s="195"/>
      <c r="AD21" s="195"/>
      <c r="AE21" s="196"/>
      <c r="AG21" s="25" t="s">
        <v>28</v>
      </c>
      <c r="AH21" s="26" t="s">
        <v>29</v>
      </c>
      <c r="AI21" s="26"/>
      <c r="AJ21" s="27" t="s">
        <v>30</v>
      </c>
      <c r="AK21" s="27" t="s">
        <v>31</v>
      </c>
      <c r="AL21" s="28" t="s">
        <v>32</v>
      </c>
    </row>
    <row r="22" spans="2:38" ht="23.25" customHeight="1" thickTop="1" thickBot="1" x14ac:dyDescent="0.3">
      <c r="B22" s="15"/>
      <c r="D22" s="222" t="s">
        <v>111</v>
      </c>
      <c r="E22" s="223"/>
      <c r="F22" s="223"/>
      <c r="G22" s="223"/>
      <c r="H22" s="118" t="s">
        <v>17</v>
      </c>
      <c r="I22" s="118"/>
      <c r="J22" s="48"/>
      <c r="K22" s="50"/>
      <c r="L22" s="78" t="str">
        <f t="shared" si="0"/>
        <v/>
      </c>
      <c r="M22" s="204"/>
      <c r="N22" s="49"/>
      <c r="O22" s="50"/>
      <c r="P22" s="48"/>
      <c r="Q22" s="50"/>
      <c r="R22" s="78" t="str">
        <f t="shared" si="2"/>
        <v/>
      </c>
      <c r="S22" s="209"/>
      <c r="T22" s="51"/>
      <c r="U22" s="50"/>
      <c r="V22" s="48"/>
      <c r="W22" s="50"/>
      <c r="X22" s="78" t="str">
        <f t="shared" si="1"/>
        <v/>
      </c>
      <c r="Z22" s="15"/>
      <c r="AA22" s="3"/>
      <c r="AB22" s="238" t="s">
        <v>79</v>
      </c>
      <c r="AC22" s="239"/>
      <c r="AD22" s="239"/>
      <c r="AE22" s="240"/>
      <c r="AG22" s="8" t="s">
        <v>33</v>
      </c>
      <c r="AH22" s="9" t="s">
        <v>34</v>
      </c>
      <c r="AI22" s="9" t="s">
        <v>35</v>
      </c>
      <c r="AJ22" s="76" t="s">
        <v>94</v>
      </c>
      <c r="AK22" s="10" t="s">
        <v>5</v>
      </c>
      <c r="AL22" s="11" t="s">
        <v>37</v>
      </c>
    </row>
    <row r="23" spans="2:38" ht="25.9" customHeight="1" thickTop="1" thickBot="1" x14ac:dyDescent="0.3">
      <c r="B23" s="15"/>
      <c r="D23" s="222"/>
      <c r="E23" s="223"/>
      <c r="F23" s="223"/>
      <c r="G23" s="223"/>
      <c r="H23" s="118" t="s">
        <v>17</v>
      </c>
      <c r="I23" s="118"/>
      <c r="J23" s="48"/>
      <c r="K23" s="50"/>
      <c r="L23" s="78" t="str">
        <f t="shared" si="0"/>
        <v/>
      </c>
      <c r="M23" s="204"/>
      <c r="N23" s="49"/>
      <c r="O23" s="50"/>
      <c r="P23" s="48"/>
      <c r="Q23" s="50"/>
      <c r="R23" s="78" t="str">
        <f t="shared" si="2"/>
        <v/>
      </c>
      <c r="S23" s="209"/>
      <c r="T23" s="51"/>
      <c r="U23" s="50"/>
      <c r="V23" s="48"/>
      <c r="W23" s="50"/>
      <c r="X23" s="78" t="str">
        <f t="shared" si="1"/>
        <v/>
      </c>
      <c r="Z23" s="15"/>
      <c r="AA23" s="3"/>
      <c r="AB23" s="241"/>
      <c r="AC23" s="242"/>
      <c r="AD23" s="242"/>
      <c r="AE23" s="243"/>
      <c r="AG23" s="8" t="s">
        <v>38</v>
      </c>
      <c r="AH23" s="9" t="s">
        <v>39</v>
      </c>
      <c r="AI23" s="9">
        <v>4</v>
      </c>
      <c r="AJ23" s="76" t="s">
        <v>93</v>
      </c>
      <c r="AK23" s="10" t="s">
        <v>41</v>
      </c>
      <c r="AL23" s="11" t="s">
        <v>42</v>
      </c>
    </row>
    <row r="24" spans="2:38" ht="27" customHeight="1" thickTop="1" thickBot="1" x14ac:dyDescent="0.25">
      <c r="B24" s="15"/>
      <c r="D24" s="301" t="s">
        <v>126</v>
      </c>
      <c r="E24" s="302"/>
      <c r="F24" s="302"/>
      <c r="G24" s="302"/>
      <c r="H24" s="118" t="s">
        <v>18</v>
      </c>
      <c r="I24" s="119"/>
      <c r="J24" s="113"/>
      <c r="K24" s="114"/>
      <c r="L24" s="115" t="str">
        <f>IF(I24="","",IF(K24:K25="","",(VLOOKUP(K24:K25,$AH$23:$AI$30,2,FALSE)*I24)))</f>
        <v/>
      </c>
      <c r="M24" s="204"/>
      <c r="N24" s="49"/>
      <c r="O24" s="50"/>
      <c r="P24" s="48"/>
      <c r="Q24" s="50"/>
      <c r="R24" s="78" t="str">
        <f t="shared" si="2"/>
        <v/>
      </c>
      <c r="S24" s="209"/>
      <c r="T24" s="51"/>
      <c r="U24" s="50"/>
      <c r="V24" s="48"/>
      <c r="W24" s="50"/>
      <c r="X24" s="78" t="str">
        <f t="shared" si="1"/>
        <v/>
      </c>
      <c r="Z24" s="15"/>
      <c r="AA24" s="3"/>
      <c r="AB24" s="105" t="s">
        <v>76</v>
      </c>
      <c r="AC24" s="106" t="s">
        <v>80</v>
      </c>
      <c r="AD24" s="244" t="s">
        <v>81</v>
      </c>
      <c r="AE24" s="245"/>
      <c r="AG24" s="8"/>
      <c r="AH24" s="9" t="s">
        <v>43</v>
      </c>
      <c r="AI24" s="9">
        <v>3</v>
      </c>
      <c r="AJ24" s="66" t="s">
        <v>36</v>
      </c>
      <c r="AK24" s="10" t="s">
        <v>44</v>
      </c>
      <c r="AL24" s="11" t="s">
        <v>45</v>
      </c>
    </row>
    <row r="25" spans="2:38" ht="28.9" customHeight="1" thickTop="1" thickBot="1" x14ac:dyDescent="0.25">
      <c r="B25" s="15"/>
      <c r="D25" s="246" t="s">
        <v>110</v>
      </c>
      <c r="E25" s="247"/>
      <c r="F25" s="247"/>
      <c r="G25" s="247"/>
      <c r="I25" s="119"/>
      <c r="J25" s="113"/>
      <c r="K25" s="114"/>
      <c r="L25" s="115"/>
      <c r="M25" s="204"/>
      <c r="N25" s="49"/>
      <c r="O25" s="50"/>
      <c r="P25" s="48"/>
      <c r="Q25" s="50"/>
      <c r="R25" s="78" t="str">
        <f t="shared" si="2"/>
        <v/>
      </c>
      <c r="S25" s="209"/>
      <c r="T25" s="51"/>
      <c r="U25" s="50"/>
      <c r="V25" s="48"/>
      <c r="W25" s="50"/>
      <c r="X25" s="78" t="str">
        <f t="shared" si="1"/>
        <v/>
      </c>
      <c r="Z25" s="15"/>
      <c r="AA25" s="3"/>
      <c r="AB25" s="105">
        <v>4</v>
      </c>
      <c r="AC25" s="106" t="s">
        <v>80</v>
      </c>
      <c r="AD25" s="106" t="s">
        <v>39</v>
      </c>
      <c r="AE25" s="107"/>
      <c r="AG25" s="8"/>
      <c r="AH25" s="9" t="s">
        <v>46</v>
      </c>
      <c r="AI25" s="9">
        <v>2</v>
      </c>
      <c r="AJ25" s="66" t="s">
        <v>40</v>
      </c>
      <c r="AK25" s="10"/>
      <c r="AL25" s="11" t="s">
        <v>48</v>
      </c>
    </row>
    <row r="26" spans="2:38" ht="28.9" customHeight="1" thickTop="1" thickBot="1" x14ac:dyDescent="0.25">
      <c r="B26" s="15"/>
      <c r="D26" s="301" t="s">
        <v>107</v>
      </c>
      <c r="E26" s="302"/>
      <c r="F26" s="302"/>
      <c r="G26" s="302"/>
      <c r="H26" s="226"/>
      <c r="I26" s="228"/>
      <c r="J26" s="228"/>
      <c r="K26" s="228"/>
      <c r="L26" s="230" t="str">
        <f>IF(J26="","",IF(K26="","",(VLOOKUP(K26,$AH$23:$AI$30,2,FALSE)*J26)))</f>
        <v/>
      </c>
      <c r="M26" s="204"/>
      <c r="N26" s="51"/>
      <c r="O26" s="50"/>
      <c r="P26" s="48"/>
      <c r="Q26" s="50"/>
      <c r="R26" s="78" t="str">
        <f t="shared" si="2"/>
        <v/>
      </c>
      <c r="S26" s="209"/>
      <c r="T26" s="51"/>
      <c r="U26" s="50"/>
      <c r="V26" s="48"/>
      <c r="W26" s="50"/>
      <c r="X26" s="78" t="str">
        <f t="shared" si="1"/>
        <v/>
      </c>
      <c r="Z26" s="15"/>
      <c r="AA26" s="3"/>
      <c r="AB26" s="105">
        <v>3</v>
      </c>
      <c r="AC26" s="106" t="s">
        <v>80</v>
      </c>
      <c r="AD26" s="106" t="s">
        <v>43</v>
      </c>
      <c r="AE26" s="107"/>
      <c r="AG26" s="8"/>
      <c r="AH26" s="9" t="s">
        <v>50</v>
      </c>
      <c r="AI26" s="9">
        <v>1</v>
      </c>
      <c r="AJ26" s="67" t="s">
        <v>2</v>
      </c>
      <c r="AK26" s="10"/>
      <c r="AL26" s="11"/>
    </row>
    <row r="27" spans="2:38" ht="28.9" customHeight="1" thickTop="1" thickBot="1" x14ac:dyDescent="0.3">
      <c r="B27" s="15"/>
      <c r="D27" s="301"/>
      <c r="E27" s="302"/>
      <c r="F27" s="302"/>
      <c r="G27" s="302"/>
      <c r="H27" s="227"/>
      <c r="I27" s="229"/>
      <c r="J27" s="229"/>
      <c r="K27" s="229"/>
      <c r="L27" s="231"/>
      <c r="M27" s="204"/>
      <c r="N27" s="51"/>
      <c r="O27" s="50"/>
      <c r="P27" s="48"/>
      <c r="Q27" s="50"/>
      <c r="R27" s="78" t="str">
        <f t="shared" si="2"/>
        <v/>
      </c>
      <c r="S27" s="209"/>
      <c r="T27" s="51"/>
      <c r="U27" s="50"/>
      <c r="V27" s="48"/>
      <c r="W27" s="50"/>
      <c r="X27" s="78" t="str">
        <f t="shared" si="1"/>
        <v/>
      </c>
      <c r="Z27" s="15"/>
      <c r="AA27" s="3"/>
      <c r="AB27" s="105">
        <v>2</v>
      </c>
      <c r="AC27" s="106" t="s">
        <v>80</v>
      </c>
      <c r="AD27" s="106" t="s">
        <v>46</v>
      </c>
      <c r="AE27" s="107"/>
      <c r="AG27" s="8"/>
      <c r="AH27" s="9" t="s">
        <v>53</v>
      </c>
      <c r="AI27" s="9">
        <v>0</v>
      </c>
      <c r="AJ27" s="67" t="s">
        <v>47</v>
      </c>
      <c r="AK27" s="4"/>
      <c r="AL27" s="29">
        <v>2020</v>
      </c>
    </row>
    <row r="28" spans="2:38" ht="25.15" customHeight="1" thickTop="1" thickBot="1" x14ac:dyDescent="0.3">
      <c r="B28" s="15"/>
      <c r="D28" s="303" t="s">
        <v>69</v>
      </c>
      <c r="E28" s="304"/>
      <c r="F28" s="302" t="s">
        <v>118</v>
      </c>
      <c r="G28" s="302"/>
      <c r="H28" s="50"/>
      <c r="I28" s="50"/>
      <c r="J28" s="50"/>
      <c r="K28" s="50"/>
      <c r="L28" s="78" t="str">
        <f t="shared" ref="L28:L36" si="3">IF(J28="","",IF(K28="","",(VLOOKUP(K28,$AH$23:$AI$30,2,FALSE)*J28)))</f>
        <v/>
      </c>
      <c r="M28" s="204"/>
      <c r="N28" s="51"/>
      <c r="O28" s="50"/>
      <c r="P28" s="48"/>
      <c r="Q28" s="50"/>
      <c r="R28" s="78" t="str">
        <f t="shared" si="2"/>
        <v/>
      </c>
      <c r="S28" s="209"/>
      <c r="T28" s="51"/>
      <c r="U28" s="50"/>
      <c r="V28" s="48"/>
      <c r="W28" s="50"/>
      <c r="X28" s="78" t="str">
        <f t="shared" si="1"/>
        <v/>
      </c>
      <c r="Z28" s="15"/>
      <c r="AA28" s="3"/>
      <c r="AB28" s="105">
        <v>1</v>
      </c>
      <c r="AC28" s="106" t="s">
        <v>80</v>
      </c>
      <c r="AD28" s="106" t="s">
        <v>50</v>
      </c>
      <c r="AE28" s="108"/>
      <c r="AG28" s="75">
        <f>SUMIF(J16:J37,"&gt;=1",J16:J37)</f>
        <v>0</v>
      </c>
      <c r="AH28" s="9" t="s">
        <v>54</v>
      </c>
      <c r="AI28" s="9">
        <v>0</v>
      </c>
      <c r="AJ28" s="67" t="s">
        <v>51</v>
      </c>
      <c r="AK28" s="4"/>
      <c r="AL28" s="30">
        <v>2021</v>
      </c>
    </row>
    <row r="29" spans="2:38" ht="23.25" customHeight="1" thickTop="1" thickBot="1" x14ac:dyDescent="0.3">
      <c r="B29" s="15"/>
      <c r="D29" s="303"/>
      <c r="E29" s="304"/>
      <c r="F29" s="302"/>
      <c r="G29" s="302"/>
      <c r="H29" s="118"/>
      <c r="I29" s="50"/>
      <c r="J29" s="50"/>
      <c r="K29" s="50"/>
      <c r="L29" s="78" t="str">
        <f t="shared" si="3"/>
        <v/>
      </c>
      <c r="M29" s="204"/>
      <c r="N29" s="51"/>
      <c r="O29" s="50"/>
      <c r="P29" s="48"/>
      <c r="Q29" s="50"/>
      <c r="R29" s="78" t="str">
        <f t="shared" si="2"/>
        <v/>
      </c>
      <c r="S29" s="209"/>
      <c r="T29" s="51"/>
      <c r="U29" s="50"/>
      <c r="V29" s="48"/>
      <c r="W29" s="50"/>
      <c r="X29" s="78" t="str">
        <f t="shared" si="1"/>
        <v/>
      </c>
      <c r="Z29" s="15"/>
      <c r="AA29" s="3"/>
      <c r="AB29" s="105">
        <v>0</v>
      </c>
      <c r="AC29" s="106" t="s">
        <v>80</v>
      </c>
      <c r="AD29" s="106" t="s">
        <v>53</v>
      </c>
      <c r="AE29" s="109"/>
      <c r="AG29" s="75">
        <f>SUMIF(P17:P32,"&gt;=1",P17:P32)</f>
        <v>0</v>
      </c>
      <c r="AH29" s="9" t="s">
        <v>56</v>
      </c>
      <c r="AI29" s="9">
        <v>0</v>
      </c>
      <c r="AJ29" s="4"/>
      <c r="AK29" s="4"/>
      <c r="AL29" s="30">
        <v>2022</v>
      </c>
    </row>
    <row r="30" spans="2:38" ht="25.15" customHeight="1" thickTop="1" thickBot="1" x14ac:dyDescent="0.3">
      <c r="B30" s="15"/>
      <c r="D30" s="303" t="s">
        <v>121</v>
      </c>
      <c r="E30" s="304"/>
      <c r="F30" s="304"/>
      <c r="G30" s="304"/>
      <c r="H30" s="50"/>
      <c r="I30" s="50"/>
      <c r="J30" s="50"/>
      <c r="K30" s="50"/>
      <c r="L30" s="78" t="str">
        <f t="shared" si="3"/>
        <v/>
      </c>
      <c r="M30" s="204"/>
      <c r="N30" s="51"/>
      <c r="O30" s="50"/>
      <c r="P30" s="48"/>
      <c r="Q30" s="50"/>
      <c r="R30" s="78" t="str">
        <f t="shared" si="2"/>
        <v/>
      </c>
      <c r="S30" s="209"/>
      <c r="T30" s="51"/>
      <c r="U30" s="50"/>
      <c r="V30" s="48"/>
      <c r="W30" s="50"/>
      <c r="X30" s="78" t="str">
        <f t="shared" si="1"/>
        <v/>
      </c>
      <c r="Z30" s="15"/>
      <c r="AA30" s="3"/>
      <c r="AB30" s="110" t="s">
        <v>82</v>
      </c>
      <c r="AC30" s="111"/>
      <c r="AD30" s="111" t="s">
        <v>99</v>
      </c>
      <c r="AE30" s="112"/>
      <c r="AG30" s="75">
        <f>SUMIF(V16:V32,"&gt;=1",V16:V32)</f>
        <v>0</v>
      </c>
      <c r="AH30" s="9" t="s">
        <v>57</v>
      </c>
      <c r="AI30" s="9">
        <v>9</v>
      </c>
      <c r="AJ30" s="4"/>
      <c r="AK30" s="4"/>
      <c r="AL30" s="31">
        <v>2023</v>
      </c>
    </row>
    <row r="31" spans="2:38" ht="31.15" customHeight="1" thickTop="1" thickBot="1" x14ac:dyDescent="0.3">
      <c r="B31" s="15"/>
      <c r="D31" s="305" t="s">
        <v>127</v>
      </c>
      <c r="E31" s="306"/>
      <c r="F31" s="306"/>
      <c r="G31" s="307"/>
      <c r="H31" s="50"/>
      <c r="I31" s="50"/>
      <c r="J31" s="50"/>
      <c r="K31" s="50"/>
      <c r="L31" s="78" t="str">
        <f t="shared" si="3"/>
        <v/>
      </c>
      <c r="M31" s="204"/>
      <c r="N31" s="51"/>
      <c r="O31" s="50"/>
      <c r="P31" s="48"/>
      <c r="Q31" s="50"/>
      <c r="R31" s="78" t="str">
        <f t="shared" si="2"/>
        <v/>
      </c>
      <c r="S31" s="209"/>
      <c r="T31" s="51"/>
      <c r="U31" s="50"/>
      <c r="V31" s="48"/>
      <c r="W31" s="50"/>
      <c r="X31" s="78" t="str">
        <f t="shared" si="1"/>
        <v/>
      </c>
      <c r="Z31" s="15"/>
      <c r="AA31" s="3"/>
      <c r="AB31" s="232" t="s">
        <v>83</v>
      </c>
      <c r="AC31" s="233"/>
      <c r="AD31" s="233"/>
      <c r="AE31" s="234"/>
      <c r="AG31" s="72">
        <f>SUM(AG28:AG30)</f>
        <v>0</v>
      </c>
      <c r="AH31" s="13"/>
      <c r="AI31" s="13"/>
      <c r="AJ31" s="13"/>
      <c r="AK31" s="13"/>
      <c r="AL31" s="14"/>
    </row>
    <row r="32" spans="2:38" ht="28.9" customHeight="1" x14ac:dyDescent="0.2">
      <c r="B32" s="15"/>
      <c r="D32" s="308"/>
      <c r="E32" s="309"/>
      <c r="F32" s="309"/>
      <c r="G32" s="310"/>
      <c r="H32" s="50"/>
      <c r="I32" s="50"/>
      <c r="J32" s="50"/>
      <c r="K32" s="50"/>
      <c r="L32" s="78" t="str">
        <f t="shared" si="3"/>
        <v/>
      </c>
      <c r="M32" s="204"/>
      <c r="N32" s="51"/>
      <c r="O32" s="50"/>
      <c r="P32" s="48"/>
      <c r="Q32" s="50"/>
      <c r="R32" s="78" t="str">
        <f t="shared" si="2"/>
        <v/>
      </c>
      <c r="S32" s="209"/>
      <c r="T32" s="51"/>
      <c r="U32" s="50"/>
      <c r="V32" s="48"/>
      <c r="W32" s="50"/>
      <c r="X32" s="78" t="str">
        <f t="shared" si="1"/>
        <v/>
      </c>
      <c r="Z32" s="15"/>
      <c r="AA32" s="3"/>
      <c r="AB32" s="232"/>
      <c r="AC32" s="233"/>
      <c r="AD32" s="233"/>
      <c r="AE32" s="234"/>
    </row>
    <row r="33" spans="2:46" ht="24.6" customHeight="1" thickBot="1" x14ac:dyDescent="0.25">
      <c r="B33" s="15"/>
      <c r="D33" s="308"/>
      <c r="E33" s="309"/>
      <c r="F33" s="309"/>
      <c r="G33" s="310"/>
      <c r="H33" s="50"/>
      <c r="I33" s="50"/>
      <c r="J33" s="50"/>
      <c r="K33" s="50"/>
      <c r="L33" s="78" t="str">
        <f t="shared" si="3"/>
        <v/>
      </c>
      <c r="M33" s="204"/>
      <c r="N33" s="51"/>
      <c r="O33" s="50"/>
      <c r="P33" s="48"/>
      <c r="Q33" s="50"/>
      <c r="R33" s="78" t="str">
        <f t="shared" si="2"/>
        <v/>
      </c>
      <c r="S33" s="209"/>
      <c r="T33" s="51"/>
      <c r="U33" s="50"/>
      <c r="V33" s="48"/>
      <c r="W33" s="50"/>
      <c r="X33" s="78" t="str">
        <f t="shared" si="1"/>
        <v/>
      </c>
      <c r="Z33" s="15"/>
      <c r="AA33" s="3"/>
      <c r="AB33" s="235"/>
      <c r="AC33" s="236"/>
      <c r="AD33" s="236"/>
      <c r="AE33" s="237"/>
      <c r="AR33" s="116"/>
      <c r="AT33" s="117"/>
    </row>
    <row r="34" spans="2:46" ht="25.15" customHeight="1" x14ac:dyDescent="0.2">
      <c r="B34" s="15"/>
      <c r="D34" s="311"/>
      <c r="E34" s="312"/>
      <c r="F34" s="312"/>
      <c r="G34" s="313"/>
      <c r="H34" s="50"/>
      <c r="I34" s="50"/>
      <c r="J34" s="50"/>
      <c r="K34" s="50"/>
      <c r="L34" s="78" t="str">
        <f t="shared" si="3"/>
        <v/>
      </c>
      <c r="M34" s="57"/>
      <c r="N34" s="51"/>
      <c r="O34" s="50"/>
      <c r="P34" s="48"/>
      <c r="Q34" s="50"/>
      <c r="R34" s="78" t="str">
        <f t="shared" si="2"/>
        <v/>
      </c>
      <c r="S34" s="58"/>
      <c r="T34" s="51"/>
      <c r="U34" s="50"/>
      <c r="V34" s="48"/>
      <c r="W34" s="50"/>
      <c r="X34" s="78" t="str">
        <f t="shared" si="1"/>
        <v/>
      </c>
      <c r="Z34" s="15"/>
      <c r="AA34" s="3"/>
      <c r="AB34" s="3"/>
      <c r="AC34" s="3"/>
      <c r="AQ34" s="116"/>
      <c r="AR34" s="116"/>
      <c r="AS34" s="117"/>
      <c r="AT34" s="117"/>
    </row>
    <row r="35" spans="2:46" ht="31.9" customHeight="1" x14ac:dyDescent="0.2">
      <c r="B35" s="15"/>
      <c r="D35" s="246" t="s">
        <v>106</v>
      </c>
      <c r="E35" s="247"/>
      <c r="F35" s="247"/>
      <c r="G35" s="247"/>
      <c r="H35" s="50"/>
      <c r="I35" s="50"/>
      <c r="J35" s="50"/>
      <c r="K35" s="50"/>
      <c r="L35" s="78" t="str">
        <f t="shared" si="3"/>
        <v/>
      </c>
      <c r="M35" s="57"/>
      <c r="N35" s="51"/>
      <c r="O35" s="50"/>
      <c r="P35" s="48"/>
      <c r="Q35" s="50"/>
      <c r="R35" s="78" t="str">
        <f t="shared" si="2"/>
        <v/>
      </c>
      <c r="S35" s="58"/>
      <c r="T35" s="51"/>
      <c r="U35" s="50"/>
      <c r="V35" s="48"/>
      <c r="W35" s="50"/>
      <c r="X35" s="78" t="str">
        <f t="shared" si="1"/>
        <v/>
      </c>
      <c r="Z35" s="15"/>
      <c r="AA35" s="3"/>
      <c r="AQ35" s="116"/>
      <c r="AR35" s="116"/>
      <c r="AS35" s="117"/>
      <c r="AT35" s="117"/>
    </row>
    <row r="36" spans="2:46" ht="23.45" customHeight="1" x14ac:dyDescent="0.2">
      <c r="B36" s="15"/>
      <c r="D36" s="246" t="s">
        <v>23</v>
      </c>
      <c r="E36" s="247"/>
      <c r="F36" s="247"/>
      <c r="G36" s="247"/>
      <c r="H36" s="50"/>
      <c r="I36" s="50"/>
      <c r="J36" s="50"/>
      <c r="K36" s="50"/>
      <c r="L36" s="78" t="str">
        <f t="shared" si="3"/>
        <v/>
      </c>
      <c r="M36" s="52"/>
      <c r="N36" s="51"/>
      <c r="O36" s="50"/>
      <c r="P36" s="48"/>
      <c r="Q36" s="50"/>
      <c r="R36" s="78" t="str">
        <f t="shared" si="2"/>
        <v/>
      </c>
      <c r="S36" s="53"/>
      <c r="T36" s="51"/>
      <c r="U36" s="50"/>
      <c r="V36" s="48"/>
      <c r="W36" s="50"/>
      <c r="X36" s="78" t="str">
        <f t="shared" si="1"/>
        <v/>
      </c>
      <c r="Z36" s="15"/>
      <c r="AA36" s="3"/>
    </row>
    <row r="37" spans="2:46" ht="23.45" customHeight="1" thickBot="1" x14ac:dyDescent="0.25">
      <c r="B37" s="15"/>
      <c r="D37" s="248" t="s">
        <v>112</v>
      </c>
      <c r="E37" s="249"/>
      <c r="F37" s="249"/>
      <c r="G37" s="249"/>
      <c r="H37" s="249"/>
      <c r="I37" s="250"/>
      <c r="J37" s="127">
        <f>SUM(J16:J36)</f>
        <v>0</v>
      </c>
      <c r="K37" s="95"/>
      <c r="L37" s="124"/>
      <c r="M37" s="52"/>
      <c r="N37" s="51"/>
      <c r="O37" s="50"/>
      <c r="P37" s="48"/>
      <c r="Q37" s="50"/>
      <c r="R37" s="78" t="str">
        <f t="shared" si="2"/>
        <v/>
      </c>
      <c r="S37" s="53"/>
      <c r="T37" s="51"/>
      <c r="U37" s="50"/>
      <c r="V37" s="48"/>
      <c r="W37" s="50"/>
      <c r="X37" s="78" t="str">
        <f t="shared" si="1"/>
        <v/>
      </c>
      <c r="Z37" s="15"/>
      <c r="AA37" s="3"/>
    </row>
    <row r="38" spans="2:46" ht="28.15" customHeight="1" thickBot="1" x14ac:dyDescent="0.25">
      <c r="B38" s="15"/>
      <c r="D38" s="125" t="s">
        <v>117</v>
      </c>
      <c r="L38" s="123"/>
      <c r="M38" s="52"/>
      <c r="N38" s="51"/>
      <c r="O38" s="50"/>
      <c r="P38" s="48"/>
      <c r="Q38" s="50"/>
      <c r="R38" s="78" t="str">
        <f t="shared" si="2"/>
        <v/>
      </c>
      <c r="S38" s="53"/>
      <c r="T38" s="51"/>
      <c r="U38" s="50"/>
      <c r="V38" s="48"/>
      <c r="W38" s="50"/>
      <c r="X38" s="78" t="str">
        <f t="shared" si="1"/>
        <v/>
      </c>
      <c r="Z38" s="15"/>
      <c r="AA38" s="3"/>
      <c r="AB38" s="3"/>
      <c r="AC38" s="3"/>
    </row>
    <row r="39" spans="2:46" ht="28.15" customHeight="1" x14ac:dyDescent="0.2">
      <c r="B39" s="15"/>
      <c r="D39" s="251"/>
      <c r="E39" s="252"/>
      <c r="F39" s="252"/>
      <c r="G39" s="252"/>
      <c r="H39" s="252"/>
      <c r="I39" s="252"/>
      <c r="J39" s="252"/>
      <c r="K39" s="252"/>
      <c r="L39" s="253"/>
      <c r="M39" s="52"/>
      <c r="N39" s="51"/>
      <c r="O39" s="50"/>
      <c r="P39" s="48"/>
      <c r="Q39" s="50"/>
      <c r="R39" s="78" t="str">
        <f t="shared" si="2"/>
        <v/>
      </c>
      <c r="S39" s="53"/>
      <c r="T39" s="51"/>
      <c r="U39" s="50"/>
      <c r="V39" s="48"/>
      <c r="W39" s="50"/>
      <c r="X39" s="78" t="str">
        <f t="shared" si="1"/>
        <v/>
      </c>
      <c r="Z39" s="15"/>
      <c r="AA39" s="3"/>
      <c r="AB39" s="3"/>
      <c r="AC39" s="3"/>
    </row>
    <row r="40" spans="2:46" ht="23.25" customHeight="1" x14ac:dyDescent="0.2">
      <c r="B40" s="15"/>
      <c r="D40" s="254"/>
      <c r="E40" s="255"/>
      <c r="F40" s="255"/>
      <c r="G40" s="255"/>
      <c r="H40" s="255"/>
      <c r="I40" s="255"/>
      <c r="J40" s="255"/>
      <c r="K40" s="255"/>
      <c r="L40" s="256"/>
      <c r="N40" s="260" t="s">
        <v>116</v>
      </c>
      <c r="O40" s="261"/>
      <c r="P40" s="269">
        <f>SUMIF(P16:P39,"&gt;=1",P16:P39)</f>
        <v>0</v>
      </c>
      <c r="Q40" s="269">
        <f>SUM(R16:R39)</f>
        <v>0</v>
      </c>
      <c r="R40" s="271" t="e">
        <f>+Q40/P40</f>
        <v>#DIV/0!</v>
      </c>
      <c r="S40" s="53"/>
      <c r="T40" s="273" t="s">
        <v>71</v>
      </c>
      <c r="U40" s="274"/>
      <c r="V40" s="269">
        <f>SUM(J16:J36,P16:P39,V16:V39)</f>
        <v>0</v>
      </c>
      <c r="W40" s="269">
        <f>SUM(L16:L36,R17:R39,X16:X39)</f>
        <v>0</v>
      </c>
      <c r="X40" s="271" t="e">
        <f>+W40/V40</f>
        <v>#DIV/0!</v>
      </c>
      <c r="Z40" s="15"/>
      <c r="AA40" s="3"/>
      <c r="AB40" s="3"/>
      <c r="AC40" s="3"/>
    </row>
    <row r="41" spans="2:46" ht="23.25" customHeight="1" thickBot="1" x14ac:dyDescent="0.25">
      <c r="B41" s="15"/>
      <c r="D41" s="257"/>
      <c r="E41" s="258"/>
      <c r="F41" s="258"/>
      <c r="G41" s="258"/>
      <c r="H41" s="258"/>
      <c r="I41" s="258"/>
      <c r="J41" s="258"/>
      <c r="K41" s="258"/>
      <c r="L41" s="259"/>
      <c r="M41" s="77"/>
      <c r="N41" s="262"/>
      <c r="O41" s="263"/>
      <c r="P41" s="270"/>
      <c r="Q41" s="270"/>
      <c r="R41" s="272"/>
      <c r="S41" s="53"/>
      <c r="T41" s="275"/>
      <c r="U41" s="276"/>
      <c r="V41" s="270"/>
      <c r="W41" s="270"/>
      <c r="X41" s="272"/>
      <c r="Z41" s="15"/>
      <c r="AA41" s="3"/>
      <c r="AB41" s="3"/>
      <c r="AC41" s="3"/>
    </row>
    <row r="42" spans="2:46" ht="18" customHeight="1" thickBot="1" x14ac:dyDescent="0.25">
      <c r="B42" s="15"/>
      <c r="D42" s="293" t="s">
        <v>60</v>
      </c>
      <c r="E42" s="294"/>
      <c r="F42" s="294"/>
      <c r="G42" s="294"/>
      <c r="H42" s="294"/>
      <c r="I42" s="294"/>
      <c r="J42" s="294"/>
      <c r="K42" s="294"/>
      <c r="L42" s="294"/>
      <c r="M42" s="294"/>
      <c r="N42" s="294"/>
      <c r="O42" s="294"/>
      <c r="P42" s="294"/>
      <c r="Q42" s="294"/>
      <c r="R42" s="294"/>
      <c r="S42" s="294"/>
      <c r="T42" s="294"/>
      <c r="U42" s="294"/>
      <c r="V42" s="294"/>
      <c r="W42" s="294"/>
      <c r="X42" s="295"/>
      <c r="Z42" s="15"/>
      <c r="AA42" s="3"/>
      <c r="AB42" s="3"/>
      <c r="AC42" s="3"/>
    </row>
    <row r="43" spans="2:46" ht="18" customHeight="1" x14ac:dyDescent="0.2">
      <c r="B43" s="15"/>
      <c r="D43" s="296" t="s">
        <v>91</v>
      </c>
      <c r="E43" s="297"/>
      <c r="F43" s="297"/>
      <c r="G43" s="297"/>
      <c r="H43" s="297"/>
      <c r="I43" s="277" t="s">
        <v>92</v>
      </c>
      <c r="J43" s="277"/>
      <c r="K43" s="277"/>
      <c r="L43" s="85"/>
      <c r="Z43" s="15"/>
      <c r="AA43" s="3"/>
      <c r="AB43" s="3"/>
      <c r="AC43" s="3"/>
    </row>
    <row r="44" spans="2:46" ht="18" customHeight="1" x14ac:dyDescent="0.2">
      <c r="B44" s="15"/>
      <c r="D44" s="267" t="s">
        <v>89</v>
      </c>
      <c r="E44" s="268"/>
      <c r="F44" s="268"/>
      <c r="G44" s="268"/>
      <c r="H44" s="268"/>
      <c r="I44" s="278" t="s">
        <v>90</v>
      </c>
      <c r="J44" s="278"/>
      <c r="K44" s="278"/>
      <c r="L44" s="83"/>
      <c r="Z44" s="15"/>
      <c r="AA44" s="3"/>
      <c r="AB44" s="3"/>
      <c r="AC44" s="3"/>
    </row>
    <row r="45" spans="2:46" ht="18" customHeight="1" x14ac:dyDescent="0.2">
      <c r="B45" s="15"/>
      <c r="D45" s="267" t="s">
        <v>87</v>
      </c>
      <c r="E45" s="268"/>
      <c r="F45" s="268"/>
      <c r="G45" s="268"/>
      <c r="H45" s="268"/>
      <c r="I45" s="278" t="s">
        <v>88</v>
      </c>
      <c r="J45" s="278"/>
      <c r="K45" s="278"/>
      <c r="L45" s="83"/>
      <c r="O45" s="264"/>
      <c r="P45" s="264"/>
      <c r="Q45" s="264"/>
      <c r="R45" s="264"/>
      <c r="S45" s="264"/>
      <c r="T45" s="264"/>
      <c r="U45" s="264"/>
      <c r="V45" s="265"/>
      <c r="W45" s="265"/>
      <c r="X45" s="265"/>
      <c r="Z45" s="15"/>
      <c r="AA45" s="3"/>
      <c r="AB45" s="3"/>
      <c r="AC45" s="3"/>
    </row>
    <row r="46" spans="2:46" ht="18" customHeight="1" thickBot="1" x14ac:dyDescent="0.25">
      <c r="B46" s="15"/>
      <c r="D46" s="267" t="s">
        <v>84</v>
      </c>
      <c r="E46" s="268"/>
      <c r="F46" s="268"/>
      <c r="G46" s="268"/>
      <c r="H46" s="268"/>
      <c r="I46" s="278" t="s">
        <v>85</v>
      </c>
      <c r="J46" s="278"/>
      <c r="K46" s="278"/>
      <c r="L46" s="83"/>
      <c r="O46" s="192"/>
      <c r="P46" s="192"/>
      <c r="Q46" s="192"/>
      <c r="R46" s="192"/>
      <c r="S46" s="192"/>
      <c r="T46" s="192"/>
      <c r="U46" s="192"/>
      <c r="V46" s="266"/>
      <c r="W46" s="266"/>
      <c r="X46" s="266"/>
      <c r="Z46" s="15"/>
      <c r="AA46" s="3"/>
      <c r="AB46" s="3"/>
      <c r="AC46" s="3"/>
    </row>
    <row r="47" spans="2:46" ht="18" customHeight="1" x14ac:dyDescent="0.2">
      <c r="B47" s="15"/>
      <c r="D47" s="267" t="s">
        <v>86</v>
      </c>
      <c r="E47" s="268"/>
      <c r="F47" s="268"/>
      <c r="G47" s="268"/>
      <c r="H47" s="268"/>
      <c r="I47" s="292" t="s">
        <v>105</v>
      </c>
      <c r="J47" s="292"/>
      <c r="K47" s="292"/>
      <c r="L47" s="83"/>
      <c r="O47" s="283" t="s">
        <v>62</v>
      </c>
      <c r="P47" s="283"/>
      <c r="Q47" s="283"/>
      <c r="R47" s="283"/>
      <c r="S47" s="283"/>
      <c r="T47" s="283"/>
      <c r="U47" s="283"/>
      <c r="V47" s="60" t="s">
        <v>65</v>
      </c>
      <c r="W47" s="60"/>
      <c r="X47" s="60"/>
      <c r="Z47" s="15"/>
      <c r="AA47" s="3"/>
      <c r="AB47" s="3"/>
      <c r="AC47" s="3"/>
    </row>
    <row r="48" spans="2:46" ht="18" customHeight="1" x14ac:dyDescent="0.2">
      <c r="B48" s="15"/>
      <c r="D48" s="267" t="s">
        <v>103</v>
      </c>
      <c r="E48" s="268"/>
      <c r="F48" s="268"/>
      <c r="G48" s="268"/>
      <c r="H48" s="268"/>
      <c r="I48" s="278" t="s">
        <v>104</v>
      </c>
      <c r="J48" s="278"/>
      <c r="K48" s="278"/>
      <c r="L48" s="83"/>
      <c r="O48" s="284"/>
      <c r="P48" s="284"/>
      <c r="Q48" s="284"/>
      <c r="R48" s="284"/>
      <c r="S48" s="284"/>
      <c r="T48" s="284"/>
      <c r="U48" s="284"/>
      <c r="V48" s="279"/>
      <c r="W48" s="279"/>
      <c r="X48" s="279"/>
      <c r="Z48" s="15"/>
      <c r="AA48" s="3"/>
      <c r="AB48" s="3"/>
      <c r="AC48" s="3"/>
    </row>
    <row r="49" spans="2:29" ht="18" customHeight="1" thickBot="1" x14ac:dyDescent="0.25">
      <c r="B49" s="15"/>
      <c r="D49" s="281"/>
      <c r="E49" s="282"/>
      <c r="F49" s="282"/>
      <c r="G49" s="282"/>
      <c r="H49" s="282"/>
      <c r="I49" s="282"/>
      <c r="J49" s="282"/>
      <c r="K49" s="282"/>
      <c r="L49" s="84"/>
      <c r="O49" s="285"/>
      <c r="P49" s="285"/>
      <c r="Q49" s="285"/>
      <c r="R49" s="285"/>
      <c r="S49" s="285"/>
      <c r="T49" s="285"/>
      <c r="U49" s="285"/>
      <c r="V49" s="280"/>
      <c r="W49" s="280"/>
      <c r="X49" s="280"/>
      <c r="Z49" s="15"/>
      <c r="AA49" s="3"/>
      <c r="AB49" s="3"/>
      <c r="AC49" s="3"/>
    </row>
    <row r="50" spans="2:29" ht="18" customHeight="1" x14ac:dyDescent="0.2">
      <c r="B50" s="15"/>
      <c r="G50" s="17"/>
      <c r="H50" s="19"/>
      <c r="I50" s="19"/>
      <c r="J50" s="20"/>
      <c r="K50" s="21"/>
      <c r="L50" s="3"/>
      <c r="O50" s="283" t="s">
        <v>63</v>
      </c>
      <c r="P50" s="283"/>
      <c r="Q50" s="283"/>
      <c r="R50" s="283"/>
      <c r="S50" s="283"/>
      <c r="T50" s="283"/>
      <c r="U50" s="283"/>
      <c r="V50" s="60" t="s">
        <v>65</v>
      </c>
      <c r="W50" s="60"/>
      <c r="X50" s="60"/>
      <c r="Z50" s="15"/>
      <c r="AA50" s="3"/>
      <c r="AB50" s="3"/>
      <c r="AC50" s="3"/>
    </row>
    <row r="51" spans="2:29" ht="18" customHeight="1" x14ac:dyDescent="0.2">
      <c r="B51" s="15"/>
      <c r="D51" s="284"/>
      <c r="E51" s="284"/>
      <c r="F51" s="284"/>
      <c r="G51" s="284"/>
      <c r="H51" s="284"/>
      <c r="I51" s="284"/>
      <c r="J51" s="284"/>
      <c r="K51" s="284"/>
      <c r="L51" s="284"/>
      <c r="M51" s="284"/>
      <c r="O51" s="284"/>
      <c r="P51" s="284"/>
      <c r="Q51" s="284"/>
      <c r="R51" s="284"/>
      <c r="S51" s="284"/>
      <c r="T51" s="284"/>
      <c r="U51" s="284"/>
      <c r="V51" s="279"/>
      <c r="W51" s="279"/>
      <c r="X51" s="279"/>
      <c r="Z51" s="15"/>
      <c r="AA51" s="3"/>
      <c r="AB51" s="3"/>
      <c r="AC51" s="3"/>
    </row>
    <row r="52" spans="2:29" ht="18" customHeight="1" thickBot="1" x14ac:dyDescent="0.25">
      <c r="B52" s="15"/>
      <c r="D52" s="285"/>
      <c r="E52" s="285"/>
      <c r="F52" s="285"/>
      <c r="G52" s="285"/>
      <c r="H52" s="285"/>
      <c r="I52" s="285"/>
      <c r="J52" s="285"/>
      <c r="K52" s="285"/>
      <c r="L52" s="285"/>
      <c r="M52" s="285"/>
      <c r="O52" s="285"/>
      <c r="P52" s="285"/>
      <c r="Q52" s="285"/>
      <c r="R52" s="285"/>
      <c r="S52" s="285"/>
      <c r="T52" s="285"/>
      <c r="U52" s="285"/>
      <c r="V52" s="280"/>
      <c r="W52" s="280"/>
      <c r="X52" s="280"/>
      <c r="Z52" s="15"/>
      <c r="AA52" s="3"/>
      <c r="AB52" s="3"/>
      <c r="AC52" s="3"/>
    </row>
    <row r="53" spans="2:29" ht="18" customHeight="1" x14ac:dyDescent="0.2">
      <c r="B53" s="15"/>
      <c r="D53" s="286" t="s">
        <v>61</v>
      </c>
      <c r="E53" s="286"/>
      <c r="F53" s="286"/>
      <c r="G53" s="286"/>
      <c r="H53" s="286"/>
      <c r="I53" s="286"/>
      <c r="J53" s="286"/>
      <c r="K53" s="286"/>
      <c r="L53" s="60" t="s">
        <v>65</v>
      </c>
      <c r="M53" s="60"/>
      <c r="N53" s="60"/>
      <c r="O53" s="283" t="s">
        <v>64</v>
      </c>
      <c r="P53" s="283"/>
      <c r="Q53" s="283"/>
      <c r="R53" s="283"/>
      <c r="S53" s="283"/>
      <c r="T53" s="283"/>
      <c r="U53" s="283"/>
      <c r="V53" s="60" t="s">
        <v>65</v>
      </c>
      <c r="W53" s="60"/>
      <c r="X53" s="60"/>
      <c r="Z53" s="15"/>
      <c r="AA53" s="3"/>
      <c r="AB53" s="3"/>
      <c r="AC53" s="3"/>
    </row>
    <row r="54" spans="2:29" ht="18" customHeight="1" x14ac:dyDescent="0.2">
      <c r="B54" s="15"/>
      <c r="G54" s="17"/>
      <c r="H54" s="19"/>
      <c r="I54" s="19"/>
      <c r="J54" s="20"/>
      <c r="K54" s="21"/>
      <c r="L54" s="3"/>
      <c r="Z54" s="15"/>
      <c r="AA54" s="3"/>
      <c r="AB54" s="3"/>
      <c r="AC54" s="3"/>
    </row>
    <row r="55" spans="2:29" ht="5.25"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3"/>
      <c r="AB55" s="3"/>
      <c r="AC55" s="3"/>
    </row>
    <row r="56" spans="2:29" ht="22.5" customHeight="1" x14ac:dyDescent="0.2">
      <c r="C56" s="3"/>
      <c r="G56" s="62"/>
      <c r="H56" s="19"/>
      <c r="I56" s="19"/>
      <c r="J56" s="20"/>
      <c r="K56" s="21"/>
      <c r="L56" s="3"/>
      <c r="M56" s="61"/>
      <c r="N56" s="19"/>
      <c r="O56" s="19"/>
      <c r="P56" s="20"/>
      <c r="Q56" s="21"/>
      <c r="R56" s="3"/>
      <c r="Z56" s="3"/>
      <c r="AA56" s="3"/>
      <c r="AB56" s="3"/>
      <c r="AC56" s="3"/>
    </row>
    <row r="57" spans="2:29" ht="12.75" customHeight="1" x14ac:dyDescent="0.2">
      <c r="G57" s="62"/>
      <c r="H57" s="19"/>
      <c r="I57" s="19"/>
      <c r="J57" s="20"/>
      <c r="K57" s="21"/>
      <c r="L57" s="3"/>
      <c r="M57" s="61"/>
      <c r="N57" s="19"/>
      <c r="O57" s="19"/>
      <c r="P57" s="20"/>
      <c r="Q57" s="21"/>
      <c r="R57" s="3"/>
    </row>
    <row r="58" spans="2:29" ht="22.5" customHeight="1" x14ac:dyDescent="0.2">
      <c r="G58" s="63"/>
      <c r="H58" s="19"/>
      <c r="I58" s="18"/>
      <c r="J58" s="59"/>
      <c r="K58" s="60"/>
      <c r="L58" s="3"/>
      <c r="M58" s="61"/>
      <c r="N58" s="18"/>
      <c r="O58" s="18"/>
      <c r="P58" s="20"/>
      <c r="Q58" s="21"/>
    </row>
    <row r="59" spans="2:29" ht="22.5" customHeight="1" x14ac:dyDescent="0.2">
      <c r="G59" s="63"/>
      <c r="H59" s="19"/>
      <c r="I59" s="18"/>
      <c r="J59" s="64"/>
      <c r="K59" s="21"/>
      <c r="L59" s="3"/>
      <c r="M59" s="61"/>
      <c r="N59" s="19"/>
      <c r="O59" s="19"/>
      <c r="P59" s="20"/>
      <c r="Q59" s="21"/>
      <c r="R59" s="3"/>
    </row>
    <row r="60" spans="2:29" ht="22.5" customHeight="1" x14ac:dyDescent="0.2">
      <c r="M60" s="61"/>
      <c r="N60" s="19"/>
      <c r="O60" s="19"/>
      <c r="P60" s="20"/>
      <c r="Q60" s="21"/>
      <c r="R60" s="3"/>
    </row>
    <row r="61" spans="2:29" ht="22.5" customHeight="1" x14ac:dyDescent="0.2">
      <c r="M61" s="61"/>
      <c r="N61" s="19"/>
      <c r="O61" s="19"/>
      <c r="P61" s="20"/>
      <c r="Q61" s="21"/>
      <c r="R61" s="3"/>
    </row>
    <row r="62" spans="2:29" ht="22.5" customHeight="1" x14ac:dyDescent="0.2">
      <c r="M62" s="61"/>
      <c r="N62" s="19"/>
      <c r="O62" s="19"/>
      <c r="P62" s="20"/>
      <c r="Q62" s="21"/>
      <c r="R62" s="3"/>
    </row>
    <row r="63" spans="2:29" ht="22.5" customHeight="1" x14ac:dyDescent="0.2">
      <c r="M63" s="61"/>
      <c r="N63" s="19"/>
      <c r="O63" s="19"/>
      <c r="P63" s="20"/>
      <c r="Q63" s="21"/>
      <c r="R63" s="3"/>
    </row>
    <row r="64" spans="2:29" ht="22.5" customHeight="1" x14ac:dyDescent="0.2">
      <c r="M64" s="61"/>
      <c r="N64" s="19"/>
      <c r="O64" s="19"/>
      <c r="P64" s="20"/>
      <c r="Q64" s="21"/>
      <c r="R64" s="3"/>
    </row>
    <row r="102" spans="2:2" ht="22.5" customHeight="1" x14ac:dyDescent="0.2">
      <c r="B102" s="2" t="s">
        <v>96</v>
      </c>
    </row>
  </sheetData>
  <sheetProtection selectLockedCells="1"/>
  <mergeCells count="83">
    <mergeCell ref="D21:G21"/>
    <mergeCell ref="D53:K53"/>
    <mergeCell ref="O53:U53"/>
    <mergeCell ref="D31:G34"/>
    <mergeCell ref="V48:X49"/>
    <mergeCell ref="D49:K49"/>
    <mergeCell ref="O50:U50"/>
    <mergeCell ref="D51:K52"/>
    <mergeCell ref="L51:M52"/>
    <mergeCell ref="O51:U52"/>
    <mergeCell ref="V51:X52"/>
    <mergeCell ref="I46:K46"/>
    <mergeCell ref="D47:H47"/>
    <mergeCell ref="I47:K47"/>
    <mergeCell ref="O47:U47"/>
    <mergeCell ref="D48:H48"/>
    <mergeCell ref="I48:K48"/>
    <mergeCell ref="O48:U49"/>
    <mergeCell ref="D42:X42"/>
    <mergeCell ref="D43:H43"/>
    <mergeCell ref="I43:K43"/>
    <mergeCell ref="D44:H44"/>
    <mergeCell ref="I44:K44"/>
    <mergeCell ref="D45:H45"/>
    <mergeCell ref="I45:K45"/>
    <mergeCell ref="O45:U46"/>
    <mergeCell ref="V45:X46"/>
    <mergeCell ref="D46:H46"/>
    <mergeCell ref="X40:X41"/>
    <mergeCell ref="D36:G36"/>
    <mergeCell ref="D37:I37"/>
    <mergeCell ref="D39:L41"/>
    <mergeCell ref="N40:O41"/>
    <mergeCell ref="P40:P41"/>
    <mergeCell ref="Q40:Q41"/>
    <mergeCell ref="R40:R41"/>
    <mergeCell ref="T40:U41"/>
    <mergeCell ref="V40:V41"/>
    <mergeCell ref="W40:W41"/>
    <mergeCell ref="D16:G17"/>
    <mergeCell ref="D18:G19"/>
    <mergeCell ref="D20:G20"/>
    <mergeCell ref="AB31:AE33"/>
    <mergeCell ref="D35:G35"/>
    <mergeCell ref="D24:G24"/>
    <mergeCell ref="D26:G27"/>
    <mergeCell ref="H26:H27"/>
    <mergeCell ref="I26:I27"/>
    <mergeCell ref="J26:J27"/>
    <mergeCell ref="K26:K27"/>
    <mergeCell ref="L26:L27"/>
    <mergeCell ref="D28:E29"/>
    <mergeCell ref="F28:G29"/>
    <mergeCell ref="D30:G30"/>
    <mergeCell ref="D25:G25"/>
    <mergeCell ref="AB21:AE21"/>
    <mergeCell ref="AB22:AE23"/>
    <mergeCell ref="D22:G23"/>
    <mergeCell ref="AD24:AE24"/>
    <mergeCell ref="E12:H12"/>
    <mergeCell ref="I12:K12"/>
    <mergeCell ref="M12:N12"/>
    <mergeCell ref="P12:Q12"/>
    <mergeCell ref="T12:X12"/>
    <mergeCell ref="D14:L14"/>
    <mergeCell ref="M14:M33"/>
    <mergeCell ref="N14:R14"/>
    <mergeCell ref="S14:S33"/>
    <mergeCell ref="T14:X14"/>
    <mergeCell ref="AB14:AC14"/>
    <mergeCell ref="D15:G15"/>
    <mergeCell ref="P7:R7"/>
    <mergeCell ref="U7:X7"/>
    <mergeCell ref="E9:J9"/>
    <mergeCell ref="L9:O9"/>
    <mergeCell ref="Q9:T9"/>
    <mergeCell ref="U9:X9"/>
    <mergeCell ref="D2:Y4"/>
    <mergeCell ref="E6:J6"/>
    <mergeCell ref="L6:N6"/>
    <mergeCell ref="P6:R6"/>
    <mergeCell ref="U6:V6"/>
    <mergeCell ref="W6:X6"/>
  </mergeCells>
  <dataValidations count="6">
    <dataValidation type="list" allowBlank="1" showInputMessage="1" showErrorMessage="1" sqref="Q16:Q39 W16:W39 K16:K26 K28:K36" xr:uid="{00000000-0002-0000-0100-000000000000}">
      <formula1>$AH$23:$AH$30</formula1>
    </dataValidation>
    <dataValidation type="list" allowBlank="1" showInputMessage="1" showErrorMessage="1" sqref="U6:V6" xr:uid="{00000000-0002-0000-0100-000001000000}">
      <formula1>$AL$22:$AL$25</formula1>
    </dataValidation>
    <dataValidation type="list" allowBlank="1" showInputMessage="1" showErrorMessage="1" sqref="W6:X6" xr:uid="{00000000-0002-0000-0100-000002000000}">
      <formula1>$AL$27:$AL$30</formula1>
    </dataValidation>
    <dataValidation type="list" allowBlank="1" showInputMessage="1" showErrorMessage="1" sqref="P6:R6" xr:uid="{00000000-0002-0000-0100-000003000000}">
      <formula1>$AK$22:$AK$24</formula1>
    </dataValidation>
    <dataValidation type="list" allowBlank="1" showInputMessage="1" showErrorMessage="1" prompt="3 or 4 hours" sqref="J23" xr:uid="{00000000-0002-0000-0100-000004000000}">
      <formula1>$AL$17:$AL$18</formula1>
    </dataValidation>
    <dataValidation type="list" allowBlank="1" showInputMessage="1" showErrorMessage="1" sqref="I12:K12" xr:uid="{00000000-0002-0000-0100-000005000000}">
      <formula1>$AJ$22:$AJ$28</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R55"/>
  <sheetViews>
    <sheetView tabSelected="1" topLeftCell="A17" zoomScale="70" zoomScaleNormal="70" zoomScalePageLayoutView="90" workbookViewId="0">
      <selection activeCell="L44" sqref="L44"/>
    </sheetView>
  </sheetViews>
  <sheetFormatPr defaultColWidth="9" defaultRowHeight="22.5" customHeight="1" x14ac:dyDescent="0.2"/>
  <cols>
    <col min="1" max="1" width="28.75" style="2" customWidth="1"/>
    <col min="2" max="2" width="2.25" style="2" customWidth="1"/>
    <col min="3" max="3" width="2.75" style="2" customWidth="1"/>
    <col min="4" max="4" width="2.25" style="2" customWidth="1"/>
    <col min="5" max="5" width="6.75" style="2" customWidth="1"/>
    <col min="6" max="6" width="7.375" style="2" customWidth="1"/>
    <col min="7" max="7" width="7.25" style="3" customWidth="1"/>
    <col min="8" max="8" width="8.625" style="3" customWidth="1"/>
    <col min="9" max="9" width="7.125" style="2" customWidth="1"/>
    <col min="10" max="10" width="9" style="2" customWidth="1"/>
    <col min="11" max="11" width="6.5" style="2" customWidth="1"/>
    <col min="12" max="12" width="7.375" style="2" customWidth="1"/>
    <col min="13" max="13" width="7.75" style="2" customWidth="1"/>
    <col min="14" max="14" width="2.625" style="2" customWidth="1"/>
    <col min="15" max="15" width="7.75" style="2" customWidth="1"/>
    <col min="16" max="17" width="6.75" style="2" customWidth="1"/>
    <col min="18" max="18" width="7.5" style="2" customWidth="1"/>
    <col min="19" max="19" width="8.75" style="2" customWidth="1"/>
    <col min="20" max="20" width="8.375" style="2" customWidth="1"/>
    <col min="21" max="21" width="5.125" style="2" customWidth="1"/>
    <col min="22" max="22" width="6.375" style="2" customWidth="1"/>
    <col min="23" max="23" width="5.625" style="2" customWidth="1"/>
    <col min="24" max="24" width="2" style="2" customWidth="1"/>
    <col min="25" max="25" width="1.125" style="2" customWidth="1"/>
    <col min="26" max="26" width="5.875" style="2" customWidth="1"/>
    <col min="27" max="27" width="9.75" style="2" customWidth="1"/>
    <col min="28" max="28" width="9.75" style="2" hidden="1" customWidth="1"/>
    <col min="29" max="29" width="7.5" style="2" hidden="1" customWidth="1"/>
    <col min="30" max="30" width="4.5" style="2" hidden="1" customWidth="1"/>
    <col min="31" max="31" width="10.875" style="2" hidden="1" customWidth="1"/>
    <col min="32" max="34" width="9" style="2" hidden="1" customWidth="1"/>
    <col min="35" max="35" width="18" style="2" hidden="1" customWidth="1"/>
    <col min="36" max="36" width="21.875" style="2" hidden="1" customWidth="1"/>
    <col min="37" max="39" width="9" style="2" customWidth="1"/>
    <col min="40" max="16384" width="9" style="2"/>
  </cols>
  <sheetData>
    <row r="1" spans="1:42" ht="15" x14ac:dyDescent="0.2"/>
    <row r="2" spans="1:42" ht="15" customHeight="1" x14ac:dyDescent="0.5">
      <c r="B2" s="166"/>
      <c r="C2" s="166"/>
      <c r="D2" s="166"/>
      <c r="E2" s="319" t="s">
        <v>162</v>
      </c>
      <c r="F2" s="319"/>
      <c r="G2" s="319"/>
      <c r="H2" s="319"/>
      <c r="I2" s="319"/>
      <c r="J2" s="319"/>
      <c r="K2" s="319"/>
      <c r="L2" s="319"/>
      <c r="M2" s="319"/>
      <c r="N2" s="319"/>
      <c r="O2" s="319"/>
      <c r="P2" s="319"/>
      <c r="Q2" s="319"/>
      <c r="R2" s="319"/>
      <c r="S2" s="319"/>
      <c r="T2" s="319"/>
      <c r="U2" s="319"/>
      <c r="V2" s="319"/>
      <c r="W2" s="166"/>
      <c r="X2" s="166"/>
      <c r="Y2" s="166"/>
      <c r="Z2" s="55"/>
      <c r="AA2" s="55"/>
      <c r="AB2" s="55"/>
    </row>
    <row r="3" spans="1:42" ht="15" customHeight="1" x14ac:dyDescent="0.5">
      <c r="A3" s="166"/>
      <c r="B3" s="166"/>
      <c r="C3" s="166"/>
      <c r="D3" s="166"/>
      <c r="E3" s="319"/>
      <c r="F3" s="319"/>
      <c r="G3" s="319"/>
      <c r="H3" s="319"/>
      <c r="I3" s="319"/>
      <c r="J3" s="319"/>
      <c r="K3" s="319"/>
      <c r="L3" s="319"/>
      <c r="M3" s="319"/>
      <c r="N3" s="319"/>
      <c r="O3" s="319"/>
      <c r="P3" s="319"/>
      <c r="Q3" s="319"/>
      <c r="R3" s="319"/>
      <c r="S3" s="319"/>
      <c r="T3" s="319"/>
      <c r="U3" s="319"/>
      <c r="V3" s="319"/>
      <c r="W3" s="166"/>
      <c r="X3" s="166"/>
      <c r="Y3" s="166"/>
      <c r="Z3" s="55"/>
      <c r="AA3" s="55"/>
      <c r="AB3" s="55"/>
    </row>
    <row r="4" spans="1:42" ht="15.75" x14ac:dyDescent="0.25">
      <c r="B4" s="3"/>
      <c r="C4" s="55"/>
      <c r="D4" s="139"/>
      <c r="E4" s="139"/>
      <c r="F4" s="139"/>
      <c r="G4" s="139"/>
      <c r="H4" s="139"/>
      <c r="I4" s="139"/>
      <c r="J4" s="139"/>
      <c r="K4" s="139"/>
      <c r="L4" s="139"/>
      <c r="M4" s="139"/>
      <c r="N4" s="139"/>
      <c r="O4" s="139"/>
      <c r="P4" s="139"/>
      <c r="Q4" s="139"/>
      <c r="R4" s="139"/>
      <c r="S4" s="139"/>
      <c r="T4" s="139"/>
      <c r="U4" s="139"/>
      <c r="V4" s="139"/>
      <c r="W4" s="139"/>
      <c r="X4" s="139"/>
      <c r="Y4" s="55"/>
      <c r="Z4" s="55"/>
      <c r="AA4" s="55"/>
      <c r="AB4" s="55"/>
      <c r="AE4" s="4"/>
      <c r="AF4" s="4"/>
      <c r="AG4" s="4"/>
      <c r="AH4" s="4"/>
      <c r="AI4" s="4"/>
      <c r="AJ4" s="4"/>
      <c r="AK4" s="4"/>
      <c r="AL4" s="4"/>
      <c r="AP4"/>
    </row>
    <row r="5" spans="1:42" ht="13.15" customHeight="1" x14ac:dyDescent="0.25">
      <c r="B5" s="15"/>
      <c r="C5" s="87"/>
      <c r="D5" s="15"/>
      <c r="E5" s="15"/>
      <c r="F5" s="15"/>
      <c r="G5" s="15"/>
      <c r="H5" s="15"/>
      <c r="I5" s="15"/>
      <c r="J5" s="15"/>
      <c r="K5" s="15"/>
      <c r="L5" s="15"/>
      <c r="M5" s="15"/>
      <c r="N5" s="15"/>
      <c r="O5" s="15"/>
      <c r="P5" s="15"/>
      <c r="Q5" s="15"/>
      <c r="R5" s="15"/>
      <c r="S5" s="15"/>
      <c r="T5" s="15"/>
      <c r="U5" s="15"/>
      <c r="V5" s="15"/>
      <c r="W5" s="15"/>
      <c r="X5" s="87"/>
      <c r="Y5" s="15"/>
      <c r="Z5" s="3"/>
      <c r="AA5" s="3"/>
      <c r="AJ5" s="5"/>
      <c r="AK5" s="5"/>
      <c r="AO5"/>
    </row>
    <row r="6" spans="1:42" ht="33" customHeight="1" thickBot="1" x14ac:dyDescent="0.3">
      <c r="A6" s="329" t="s">
        <v>160</v>
      </c>
      <c r="B6" s="15"/>
      <c r="E6" s="266"/>
      <c r="F6" s="266"/>
      <c r="G6" s="266"/>
      <c r="H6" s="266"/>
      <c r="I6" s="266"/>
      <c r="J6" s="266"/>
      <c r="L6" s="280"/>
      <c r="M6" s="280"/>
      <c r="N6" s="280"/>
      <c r="P6" s="320"/>
      <c r="Q6" s="320"/>
      <c r="R6" s="43"/>
      <c r="S6" s="164"/>
      <c r="T6" s="318"/>
      <c r="U6" s="318"/>
      <c r="V6" s="318"/>
      <c r="Y6" s="15"/>
      <c r="Z6" s="3"/>
      <c r="AA6" s="3"/>
      <c r="AJ6" s="5"/>
      <c r="AK6" s="5"/>
      <c r="AO6"/>
    </row>
    <row r="7" spans="1:42" ht="23.25" customHeight="1" thickBot="1" x14ac:dyDescent="0.3">
      <c r="A7" s="329"/>
      <c r="B7" s="15"/>
      <c r="E7" s="327" t="s">
        <v>175</v>
      </c>
      <c r="F7" s="327"/>
      <c r="G7" s="327"/>
      <c r="H7" s="327"/>
      <c r="I7" s="327"/>
      <c r="J7" s="327"/>
      <c r="L7" s="327" t="s">
        <v>0</v>
      </c>
      <c r="M7" s="327"/>
      <c r="N7" s="327"/>
      <c r="P7" s="163" t="s">
        <v>4</v>
      </c>
      <c r="Q7" s="162"/>
      <c r="R7" s="47"/>
      <c r="S7" s="163" t="s">
        <v>7</v>
      </c>
      <c r="U7" s="163"/>
      <c r="V7" s="163"/>
      <c r="W7" s="150"/>
      <c r="Y7" s="15"/>
      <c r="Z7" s="3"/>
      <c r="AA7" s="3"/>
      <c r="AJ7" s="5"/>
      <c r="AK7" s="5"/>
      <c r="AO7"/>
    </row>
    <row r="8" spans="1:42" ht="12.75" customHeight="1" x14ac:dyDescent="0.2">
      <c r="A8" s="329"/>
      <c r="B8" s="15"/>
      <c r="Y8" s="15"/>
      <c r="Z8" s="3"/>
      <c r="AA8" s="3"/>
      <c r="AF8" s="194" t="s">
        <v>78</v>
      </c>
      <c r="AG8" s="195"/>
      <c r="AH8" s="195"/>
      <c r="AI8" s="196"/>
      <c r="AJ8" s="5"/>
      <c r="AK8" s="5"/>
    </row>
    <row r="9" spans="1:42" ht="33.6" customHeight="1" thickBot="1" x14ac:dyDescent="0.25">
      <c r="A9" s="329"/>
      <c r="B9" s="15"/>
      <c r="D9" s="134"/>
      <c r="E9" s="322" t="s">
        <v>161</v>
      </c>
      <c r="F9" s="322"/>
      <c r="G9" s="322"/>
      <c r="H9" s="322"/>
      <c r="I9" s="322"/>
      <c r="J9" s="322"/>
      <c r="L9" s="266"/>
      <c r="M9" s="266"/>
      <c r="N9" s="266"/>
      <c r="P9" s="346"/>
      <c r="Q9" s="346"/>
      <c r="R9" s="346"/>
      <c r="S9" s="346"/>
      <c r="T9" s="321" t="s">
        <v>95</v>
      </c>
      <c r="U9" s="321"/>
      <c r="V9" s="321"/>
      <c r="W9" s="165"/>
      <c r="Y9" s="15"/>
      <c r="Z9" s="3"/>
      <c r="AA9" s="3"/>
      <c r="AF9" s="238" t="s">
        <v>79</v>
      </c>
      <c r="AG9" s="239"/>
      <c r="AH9" s="239"/>
      <c r="AI9" s="240"/>
      <c r="AJ9" s="5"/>
      <c r="AK9" s="5"/>
    </row>
    <row r="10" spans="1:42" ht="23.25" customHeight="1" x14ac:dyDescent="0.2">
      <c r="A10" s="329"/>
      <c r="B10" s="15"/>
      <c r="E10" s="328" t="s">
        <v>3</v>
      </c>
      <c r="F10" s="328"/>
      <c r="G10" s="328"/>
      <c r="H10" s="328"/>
      <c r="I10" s="328"/>
      <c r="J10" s="328"/>
      <c r="L10" s="327" t="s">
        <v>1</v>
      </c>
      <c r="M10" s="327"/>
      <c r="N10" s="327"/>
      <c r="P10" s="327" t="s">
        <v>144</v>
      </c>
      <c r="Q10" s="327"/>
      <c r="R10" s="327"/>
      <c r="S10" s="327"/>
      <c r="T10" s="327"/>
      <c r="U10" s="327"/>
      <c r="V10" s="327"/>
      <c r="W10" s="43"/>
      <c r="Y10" s="15"/>
      <c r="Z10" s="3"/>
      <c r="AA10" s="3"/>
      <c r="AF10" s="241"/>
      <c r="AG10" s="242"/>
      <c r="AH10" s="242"/>
      <c r="AI10" s="243"/>
    </row>
    <row r="11" spans="1:42" ht="18" customHeight="1" thickBot="1" x14ac:dyDescent="0.25">
      <c r="A11" s="329"/>
      <c r="B11" s="15"/>
      <c r="V11" s="18"/>
      <c r="W11" s="18"/>
      <c r="Y11" s="15"/>
      <c r="Z11" s="3"/>
      <c r="AA11" s="3"/>
      <c r="AF11" s="105" t="s">
        <v>76</v>
      </c>
      <c r="AG11" s="106" t="s">
        <v>80</v>
      </c>
      <c r="AH11" s="244" t="s">
        <v>81</v>
      </c>
      <c r="AI11" s="245"/>
    </row>
    <row r="12" spans="1:42" ht="22.5" customHeight="1" thickBot="1" x14ac:dyDescent="0.25">
      <c r="A12" s="329"/>
      <c r="B12" s="15"/>
      <c r="E12" s="335" t="s">
        <v>147</v>
      </c>
      <c r="F12" s="336"/>
      <c r="G12" s="336"/>
      <c r="H12" s="336"/>
      <c r="I12" s="336"/>
      <c r="J12" s="336"/>
      <c r="K12" s="336"/>
      <c r="L12" s="345"/>
      <c r="M12" s="18"/>
      <c r="N12" s="215" t="s">
        <v>150</v>
      </c>
      <c r="O12" s="216"/>
      <c r="P12" s="216"/>
      <c r="Q12" s="216"/>
      <c r="R12" s="216"/>
      <c r="S12" s="216"/>
      <c r="T12" s="216"/>
      <c r="U12" s="216"/>
      <c r="V12" s="365"/>
      <c r="W12" s="18"/>
      <c r="Y12" s="15"/>
      <c r="AC12" s="65"/>
      <c r="AF12" s="105">
        <v>4</v>
      </c>
      <c r="AG12" s="106" t="s">
        <v>80</v>
      </c>
      <c r="AH12" s="338" t="s">
        <v>39</v>
      </c>
      <c r="AI12" s="339"/>
    </row>
    <row r="13" spans="1:42" ht="23.25" customHeight="1" thickBot="1" x14ac:dyDescent="0.25">
      <c r="A13" s="329"/>
      <c r="B13" s="15"/>
      <c r="E13" s="323" t="s">
        <v>9</v>
      </c>
      <c r="F13" s="324"/>
      <c r="G13" s="324"/>
      <c r="H13" s="324"/>
      <c r="I13" s="144" t="s">
        <v>10</v>
      </c>
      <c r="J13" s="143" t="s">
        <v>145</v>
      </c>
      <c r="K13" s="143" t="s">
        <v>12</v>
      </c>
      <c r="L13" s="151" t="s">
        <v>13</v>
      </c>
      <c r="M13" s="18"/>
      <c r="N13" s="323" t="s">
        <v>9</v>
      </c>
      <c r="O13" s="324"/>
      <c r="P13" s="324"/>
      <c r="Q13" s="324"/>
      <c r="R13" s="144" t="s">
        <v>10</v>
      </c>
      <c r="S13" s="143" t="s">
        <v>145</v>
      </c>
      <c r="T13" s="143" t="s">
        <v>12</v>
      </c>
      <c r="U13" s="344" t="s">
        <v>159</v>
      </c>
      <c r="V13" s="345"/>
      <c r="W13" s="18"/>
      <c r="Y13" s="15"/>
      <c r="AC13" s="97"/>
      <c r="AF13" s="105">
        <v>3</v>
      </c>
      <c r="AG13" s="106" t="s">
        <v>80</v>
      </c>
      <c r="AH13" s="338" t="s">
        <v>43</v>
      </c>
      <c r="AI13" s="339"/>
    </row>
    <row r="14" spans="1:42" ht="22.9" customHeight="1" x14ac:dyDescent="0.2">
      <c r="A14" s="329"/>
      <c r="B14" s="15"/>
      <c r="E14" s="347" t="s">
        <v>148</v>
      </c>
      <c r="F14" s="348"/>
      <c r="G14" s="348"/>
      <c r="H14" s="349"/>
      <c r="I14" s="137" t="s">
        <v>146</v>
      </c>
      <c r="J14" s="137">
        <v>6111</v>
      </c>
      <c r="K14" s="142">
        <v>2</v>
      </c>
      <c r="L14" s="152"/>
      <c r="M14" s="18"/>
      <c r="N14" s="325" t="s">
        <v>201</v>
      </c>
      <c r="O14" s="326"/>
      <c r="P14" s="326"/>
      <c r="Q14" s="326"/>
      <c r="R14" s="141" t="s">
        <v>146</v>
      </c>
      <c r="S14" s="141">
        <v>7311</v>
      </c>
      <c r="T14" s="142">
        <v>8</v>
      </c>
      <c r="U14" s="342"/>
      <c r="V14" s="343"/>
      <c r="W14" s="18"/>
      <c r="Y14" s="15"/>
      <c r="AB14" s="213" t="s">
        <v>73</v>
      </c>
      <c r="AC14" s="214"/>
      <c r="AD14" s="98"/>
      <c r="AF14" s="105">
        <v>2</v>
      </c>
      <c r="AG14" s="106" t="s">
        <v>80</v>
      </c>
      <c r="AH14" s="338" t="s">
        <v>46</v>
      </c>
      <c r="AI14" s="339"/>
    </row>
    <row r="15" spans="1:42" ht="22.9" customHeight="1" x14ac:dyDescent="0.2">
      <c r="A15" s="329"/>
      <c r="B15" s="15"/>
      <c r="E15" s="332" t="s">
        <v>176</v>
      </c>
      <c r="F15" s="333"/>
      <c r="G15" s="333"/>
      <c r="H15" s="334"/>
      <c r="I15" s="137" t="s">
        <v>146</v>
      </c>
      <c r="J15" s="137">
        <v>6131</v>
      </c>
      <c r="K15" s="48">
        <v>6</v>
      </c>
      <c r="L15" s="153"/>
      <c r="M15" s="18"/>
      <c r="N15" s="314" t="s">
        <v>197</v>
      </c>
      <c r="O15" s="315"/>
      <c r="P15" s="315"/>
      <c r="Q15" s="315"/>
      <c r="R15" s="137" t="s">
        <v>146</v>
      </c>
      <c r="S15" s="137">
        <v>7312</v>
      </c>
      <c r="T15" s="48">
        <v>8</v>
      </c>
      <c r="U15" s="316"/>
      <c r="V15" s="317"/>
      <c r="W15" s="18"/>
      <c r="Y15" s="15"/>
      <c r="AB15" s="99" t="s">
        <v>10</v>
      </c>
      <c r="AC15" s="100" t="s">
        <v>74</v>
      </c>
      <c r="AD15" s="101"/>
      <c r="AF15" s="105">
        <v>0</v>
      </c>
      <c r="AG15" s="106" t="s">
        <v>80</v>
      </c>
      <c r="AH15" s="338" t="s">
        <v>53</v>
      </c>
      <c r="AI15" s="339"/>
    </row>
    <row r="16" spans="1:42" ht="22.9" customHeight="1" thickBot="1" x14ac:dyDescent="0.25">
      <c r="A16" s="329"/>
      <c r="B16" s="15"/>
      <c r="E16" s="332" t="s">
        <v>177</v>
      </c>
      <c r="F16" s="333"/>
      <c r="G16" s="333"/>
      <c r="H16" s="334"/>
      <c r="I16" s="137" t="s">
        <v>146</v>
      </c>
      <c r="J16" s="137">
        <v>6151</v>
      </c>
      <c r="K16" s="48">
        <v>4</v>
      </c>
      <c r="L16" s="153"/>
      <c r="M16" s="18"/>
      <c r="N16" s="314" t="s">
        <v>151</v>
      </c>
      <c r="O16" s="315"/>
      <c r="P16" s="315"/>
      <c r="Q16" s="315"/>
      <c r="R16" s="137" t="s">
        <v>146</v>
      </c>
      <c r="S16" s="137">
        <v>7321</v>
      </c>
      <c r="T16" s="48">
        <v>8</v>
      </c>
      <c r="U16" s="316"/>
      <c r="V16" s="317"/>
      <c r="W16" s="18"/>
      <c r="Y16" s="15"/>
      <c r="AB16" s="99" t="s">
        <v>11</v>
      </c>
      <c r="AC16" s="100" t="s">
        <v>75</v>
      </c>
      <c r="AD16" s="101"/>
      <c r="AF16" s="180" t="s">
        <v>82</v>
      </c>
      <c r="AG16" s="181"/>
      <c r="AH16" s="340" t="s">
        <v>99</v>
      </c>
      <c r="AI16" s="341"/>
    </row>
    <row r="17" spans="1:44" ht="22.9" customHeight="1" x14ac:dyDescent="0.2">
      <c r="A17" s="329"/>
      <c r="B17" s="15"/>
      <c r="E17" s="332" t="s">
        <v>178</v>
      </c>
      <c r="F17" s="333"/>
      <c r="G17" s="333"/>
      <c r="H17" s="334"/>
      <c r="I17" s="137" t="s">
        <v>146</v>
      </c>
      <c r="J17" s="137">
        <v>6161</v>
      </c>
      <c r="K17" s="48">
        <v>3</v>
      </c>
      <c r="L17" s="153"/>
      <c r="M17" s="18"/>
      <c r="N17" s="314" t="s">
        <v>202</v>
      </c>
      <c r="O17" s="315"/>
      <c r="P17" s="315"/>
      <c r="Q17" s="315"/>
      <c r="R17" s="137" t="s">
        <v>146</v>
      </c>
      <c r="S17" s="137">
        <v>7331</v>
      </c>
      <c r="T17" s="48">
        <v>8</v>
      </c>
      <c r="U17" s="316"/>
      <c r="V17" s="317"/>
      <c r="W17" s="18"/>
      <c r="Y17" s="15"/>
      <c r="AB17" s="99" t="s">
        <v>12</v>
      </c>
      <c r="AC17" s="100" t="s">
        <v>76</v>
      </c>
      <c r="AD17" s="101"/>
      <c r="AF17" s="232" t="s">
        <v>218</v>
      </c>
      <c r="AG17" s="233"/>
      <c r="AH17" s="233"/>
      <c r="AI17" s="234"/>
    </row>
    <row r="18" spans="1:44" ht="22.9" customHeight="1" x14ac:dyDescent="0.2">
      <c r="A18" s="329"/>
      <c r="B18" s="15"/>
      <c r="E18" s="332" t="s">
        <v>179</v>
      </c>
      <c r="F18" s="333"/>
      <c r="G18" s="333"/>
      <c r="H18" s="334"/>
      <c r="I18" s="137" t="s">
        <v>146</v>
      </c>
      <c r="J18" s="137">
        <v>6171</v>
      </c>
      <c r="K18" s="48">
        <v>3</v>
      </c>
      <c r="L18" s="153"/>
      <c r="M18" s="18"/>
      <c r="N18" s="314" t="s">
        <v>198</v>
      </c>
      <c r="O18" s="315"/>
      <c r="P18" s="315"/>
      <c r="Q18" s="315"/>
      <c r="R18" s="137" t="s">
        <v>146</v>
      </c>
      <c r="S18" s="137">
        <v>7332</v>
      </c>
      <c r="T18" s="48">
        <v>8</v>
      </c>
      <c r="U18" s="316"/>
      <c r="V18" s="317"/>
      <c r="W18" s="18"/>
      <c r="Y18" s="15"/>
      <c r="AB18" s="99" t="s">
        <v>13</v>
      </c>
      <c r="AC18" s="100" t="s">
        <v>34</v>
      </c>
      <c r="AD18" s="101"/>
      <c r="AF18" s="232"/>
      <c r="AG18" s="233"/>
      <c r="AH18" s="233"/>
      <c r="AI18" s="234"/>
      <c r="AK18" s="175"/>
      <c r="AL18" s="175"/>
      <c r="AM18" s="175"/>
      <c r="AN18" s="175"/>
      <c r="AO18" s="170"/>
      <c r="AP18" s="170"/>
      <c r="AQ18" s="82"/>
      <c r="AR18" s="171"/>
    </row>
    <row r="19" spans="1:44" ht="22.9" customHeight="1" thickBot="1" x14ac:dyDescent="0.25">
      <c r="A19" s="329"/>
      <c r="B19" s="15"/>
      <c r="E19" s="314" t="s">
        <v>180</v>
      </c>
      <c r="F19" s="315"/>
      <c r="G19" s="315"/>
      <c r="H19" s="315"/>
      <c r="I19" s="137" t="s">
        <v>146</v>
      </c>
      <c r="J19" s="137">
        <v>7151</v>
      </c>
      <c r="K19" s="48">
        <v>2</v>
      </c>
      <c r="L19" s="153"/>
      <c r="M19" s="18"/>
      <c r="N19" s="314" t="s">
        <v>152</v>
      </c>
      <c r="O19" s="315"/>
      <c r="P19" s="315"/>
      <c r="Q19" s="315"/>
      <c r="R19" s="137" t="s">
        <v>146</v>
      </c>
      <c r="S19" s="137">
        <v>7341</v>
      </c>
      <c r="T19" s="48">
        <v>8</v>
      </c>
      <c r="U19" s="316"/>
      <c r="V19" s="317"/>
      <c r="W19" s="18"/>
      <c r="Y19" s="15"/>
      <c r="AB19" s="102" t="s">
        <v>14</v>
      </c>
      <c r="AC19" s="103" t="s">
        <v>77</v>
      </c>
      <c r="AD19" s="104"/>
      <c r="AF19" s="235"/>
      <c r="AG19" s="236"/>
      <c r="AH19" s="236"/>
      <c r="AI19" s="237"/>
      <c r="AJ19" s="133"/>
      <c r="AK19" s="176"/>
      <c r="AL19" s="176"/>
      <c r="AM19" s="176"/>
      <c r="AN19" s="176"/>
      <c r="AO19" s="158"/>
      <c r="AP19" s="158"/>
      <c r="AQ19" s="82"/>
      <c r="AR19" s="171"/>
    </row>
    <row r="20" spans="1:44" ht="22.9" customHeight="1" thickBot="1" x14ac:dyDescent="0.3">
      <c r="A20" s="329"/>
      <c r="B20" s="15"/>
      <c r="E20" s="366" t="s">
        <v>214</v>
      </c>
      <c r="F20" s="367"/>
      <c r="G20" s="367"/>
      <c r="H20" s="368"/>
      <c r="I20" s="159" t="s">
        <v>146</v>
      </c>
      <c r="J20" s="158">
        <v>7171</v>
      </c>
      <c r="K20" s="48">
        <v>1</v>
      </c>
      <c r="L20" s="153"/>
      <c r="M20" s="18"/>
      <c r="N20" s="314" t="s">
        <v>203</v>
      </c>
      <c r="O20" s="315"/>
      <c r="P20" s="315"/>
      <c r="Q20" s="315"/>
      <c r="R20" s="137" t="s">
        <v>146</v>
      </c>
      <c r="S20" s="137">
        <v>7351</v>
      </c>
      <c r="T20" s="48">
        <v>8</v>
      </c>
      <c r="U20" s="316"/>
      <c r="V20" s="317"/>
      <c r="W20" s="18"/>
      <c r="Y20" s="15"/>
      <c r="AE20" s="4"/>
      <c r="AF20" s="4"/>
      <c r="AG20" s="4"/>
      <c r="AH20" s="4"/>
      <c r="AI20" s="4"/>
      <c r="AJ20" s="4"/>
      <c r="AK20" s="175"/>
      <c r="AL20" s="175"/>
      <c r="AM20" s="175"/>
      <c r="AN20" s="175"/>
      <c r="AO20" s="177"/>
      <c r="AP20" s="170"/>
      <c r="AQ20" s="82"/>
      <c r="AR20" s="171"/>
    </row>
    <row r="21" spans="1:44" ht="22.9" customHeight="1" thickBot="1" x14ac:dyDescent="0.25">
      <c r="A21" s="329"/>
      <c r="B21" s="15"/>
      <c r="E21" s="332" t="s">
        <v>215</v>
      </c>
      <c r="F21" s="333"/>
      <c r="G21" s="333"/>
      <c r="H21" s="334"/>
      <c r="I21" s="137" t="s">
        <v>146</v>
      </c>
      <c r="J21" s="137">
        <v>7181</v>
      </c>
      <c r="K21" s="48">
        <v>2</v>
      </c>
      <c r="L21" s="153"/>
      <c r="M21" s="18"/>
      <c r="N21" s="314" t="s">
        <v>199</v>
      </c>
      <c r="O21" s="315"/>
      <c r="P21" s="315"/>
      <c r="Q21" s="315"/>
      <c r="R21" s="137" t="s">
        <v>146</v>
      </c>
      <c r="S21" s="137">
        <v>7352</v>
      </c>
      <c r="T21" s="48">
        <v>8</v>
      </c>
      <c r="U21" s="316"/>
      <c r="V21" s="317"/>
      <c r="W21" s="18"/>
      <c r="Y21" s="15"/>
      <c r="AE21" s="25" t="s">
        <v>28</v>
      </c>
      <c r="AF21" s="26" t="s">
        <v>29</v>
      </c>
      <c r="AG21" s="26"/>
      <c r="AH21" s="27" t="s">
        <v>30</v>
      </c>
      <c r="AI21" s="27" t="s">
        <v>31</v>
      </c>
      <c r="AJ21" s="28" t="s">
        <v>32</v>
      </c>
      <c r="AN21" s="133"/>
      <c r="AO21" s="133"/>
      <c r="AP21" s="133"/>
      <c r="AQ21" s="133"/>
    </row>
    <row r="22" spans="1:44" ht="22.9" customHeight="1" thickTop="1" thickBot="1" x14ac:dyDescent="0.35">
      <c r="A22" s="329"/>
      <c r="B22" s="15"/>
      <c r="E22" s="314" t="s">
        <v>184</v>
      </c>
      <c r="F22" s="315"/>
      <c r="G22" s="315"/>
      <c r="H22" s="315"/>
      <c r="I22" s="137" t="s">
        <v>146</v>
      </c>
      <c r="J22" s="137">
        <v>6132</v>
      </c>
      <c r="K22" s="48">
        <v>2</v>
      </c>
      <c r="L22" s="153"/>
      <c r="M22" s="18"/>
      <c r="N22" s="314" t="s">
        <v>153</v>
      </c>
      <c r="O22" s="315"/>
      <c r="P22" s="315"/>
      <c r="Q22" s="315"/>
      <c r="R22" s="137" t="s">
        <v>146</v>
      </c>
      <c r="S22" s="137">
        <v>7361</v>
      </c>
      <c r="T22" s="48">
        <v>8</v>
      </c>
      <c r="U22" s="316"/>
      <c r="V22" s="317"/>
      <c r="W22" s="18"/>
      <c r="Y22" s="15"/>
      <c r="AE22" s="8" t="s">
        <v>33</v>
      </c>
      <c r="AF22" s="9" t="s">
        <v>34</v>
      </c>
      <c r="AG22" s="9" t="s">
        <v>35</v>
      </c>
      <c r="AH22" s="172" t="s">
        <v>94</v>
      </c>
      <c r="AI22" s="10" t="s">
        <v>5</v>
      </c>
      <c r="AJ22" s="11" t="s">
        <v>37</v>
      </c>
      <c r="AN22" s="133"/>
      <c r="AO22" s="133"/>
      <c r="AP22" s="133"/>
      <c r="AQ22" s="133"/>
    </row>
    <row r="23" spans="1:44" ht="22.9" customHeight="1" thickTop="1" thickBot="1" x14ac:dyDescent="0.35">
      <c r="A23" s="329"/>
      <c r="B23" s="15"/>
      <c r="E23" s="332" t="s">
        <v>172</v>
      </c>
      <c r="F23" s="333"/>
      <c r="G23" s="333"/>
      <c r="H23" s="334"/>
      <c r="I23" s="137" t="s">
        <v>146</v>
      </c>
      <c r="J23" s="137">
        <v>6140</v>
      </c>
      <c r="K23" s="48">
        <v>4</v>
      </c>
      <c r="L23" s="153"/>
      <c r="M23" s="18"/>
      <c r="N23" s="332" t="s">
        <v>154</v>
      </c>
      <c r="O23" s="333"/>
      <c r="P23" s="333"/>
      <c r="Q23" s="334"/>
      <c r="R23" s="137" t="s">
        <v>146</v>
      </c>
      <c r="S23" s="137">
        <v>7371</v>
      </c>
      <c r="T23" s="48">
        <v>8</v>
      </c>
      <c r="U23" s="316"/>
      <c r="V23" s="317"/>
      <c r="W23" s="18"/>
      <c r="Y23" s="15"/>
      <c r="AE23" s="8" t="s">
        <v>38</v>
      </c>
      <c r="AF23" s="182" t="s">
        <v>39</v>
      </c>
      <c r="AG23" s="182">
        <v>4</v>
      </c>
      <c r="AH23" s="172" t="s">
        <v>93</v>
      </c>
      <c r="AI23" s="10" t="s">
        <v>41</v>
      </c>
      <c r="AJ23" s="11" t="s">
        <v>42</v>
      </c>
      <c r="AN23" s="133"/>
      <c r="AO23" s="133"/>
      <c r="AP23" s="133"/>
      <c r="AQ23" s="133"/>
    </row>
    <row r="24" spans="1:44" ht="27.75" customHeight="1" thickTop="1" thickBot="1" x14ac:dyDescent="0.25">
      <c r="A24" s="329"/>
      <c r="B24" s="15"/>
      <c r="E24" s="314" t="s">
        <v>149</v>
      </c>
      <c r="F24" s="315"/>
      <c r="G24" s="315"/>
      <c r="H24" s="315"/>
      <c r="I24" s="137" t="s">
        <v>146</v>
      </c>
      <c r="J24" s="137">
        <v>6142</v>
      </c>
      <c r="K24" s="48">
        <v>2</v>
      </c>
      <c r="L24" s="153"/>
      <c r="M24" s="18"/>
      <c r="N24" s="361" t="s">
        <v>155</v>
      </c>
      <c r="O24" s="362"/>
      <c r="P24" s="362"/>
      <c r="Q24" s="363"/>
      <c r="R24" s="137" t="s">
        <v>146</v>
      </c>
      <c r="S24" s="137">
        <v>7381</v>
      </c>
      <c r="T24" s="48">
        <v>1</v>
      </c>
      <c r="U24" s="316"/>
      <c r="V24" s="317"/>
      <c r="W24" s="18"/>
      <c r="Y24" s="15"/>
      <c r="AE24" s="8"/>
      <c r="AF24" s="182" t="s">
        <v>43</v>
      </c>
      <c r="AG24" s="182">
        <v>3</v>
      </c>
      <c r="AH24" s="173" t="s">
        <v>36</v>
      </c>
      <c r="AI24" s="10" t="s">
        <v>44</v>
      </c>
      <c r="AJ24" s="11" t="s">
        <v>45</v>
      </c>
      <c r="AN24" s="133"/>
      <c r="AO24" s="133"/>
      <c r="AP24" s="133"/>
      <c r="AQ24" s="133"/>
    </row>
    <row r="25" spans="1:44" ht="22.9" customHeight="1" thickTop="1" thickBot="1" x14ac:dyDescent="0.25">
      <c r="A25" s="329"/>
      <c r="B25" s="15"/>
      <c r="E25" s="314" t="s">
        <v>185</v>
      </c>
      <c r="F25" s="315"/>
      <c r="G25" s="315"/>
      <c r="H25" s="315"/>
      <c r="I25" s="137" t="s">
        <v>146</v>
      </c>
      <c r="J25" s="137">
        <v>6152</v>
      </c>
      <c r="K25" s="48">
        <v>5</v>
      </c>
      <c r="L25" s="153"/>
      <c r="M25" s="18"/>
      <c r="N25" s="361" t="s">
        <v>209</v>
      </c>
      <c r="O25" s="362"/>
      <c r="P25" s="362"/>
      <c r="Q25" s="363"/>
      <c r="R25" s="137" t="s">
        <v>146</v>
      </c>
      <c r="S25" s="137">
        <v>7382</v>
      </c>
      <c r="T25" s="48">
        <v>1</v>
      </c>
      <c r="U25" s="316"/>
      <c r="V25" s="317"/>
      <c r="W25" s="18"/>
      <c r="Y25" s="15"/>
      <c r="AE25" s="8"/>
      <c r="AF25" s="182" t="s">
        <v>46</v>
      </c>
      <c r="AG25" s="182">
        <v>2</v>
      </c>
      <c r="AH25" s="173" t="s">
        <v>40</v>
      </c>
      <c r="AI25" s="10"/>
      <c r="AJ25" s="11" t="s">
        <v>48</v>
      </c>
      <c r="AN25" s="133"/>
      <c r="AO25" s="133"/>
      <c r="AP25" s="133"/>
      <c r="AQ25" s="133"/>
    </row>
    <row r="26" spans="1:44" ht="22.9" customHeight="1" thickTop="1" thickBot="1" x14ac:dyDescent="0.25">
      <c r="A26" s="329"/>
      <c r="B26" s="15"/>
      <c r="E26" s="314" t="s">
        <v>186</v>
      </c>
      <c r="F26" s="315"/>
      <c r="G26" s="315"/>
      <c r="H26" s="315"/>
      <c r="I26" s="137" t="s">
        <v>146</v>
      </c>
      <c r="J26" s="137">
        <v>6162</v>
      </c>
      <c r="K26" s="48">
        <v>2</v>
      </c>
      <c r="L26" s="153"/>
      <c r="M26" s="18"/>
      <c r="N26" s="361" t="s">
        <v>210</v>
      </c>
      <c r="O26" s="362"/>
      <c r="P26" s="362"/>
      <c r="Q26" s="363"/>
      <c r="R26" s="137" t="s">
        <v>146</v>
      </c>
      <c r="S26" s="138">
        <v>7383</v>
      </c>
      <c r="T26" s="167">
        <v>1</v>
      </c>
      <c r="U26" s="316"/>
      <c r="V26" s="317"/>
      <c r="W26" s="18"/>
      <c r="Y26" s="15"/>
      <c r="AE26" s="8"/>
      <c r="AF26" s="182"/>
      <c r="AG26" s="182"/>
      <c r="AH26" s="173"/>
      <c r="AI26" s="10"/>
      <c r="AJ26" s="11"/>
      <c r="AK26" s="175"/>
      <c r="AL26" s="175"/>
      <c r="AM26" s="175"/>
      <c r="AN26" s="175"/>
      <c r="AO26" s="170"/>
      <c r="AP26" s="170"/>
      <c r="AQ26" s="80"/>
      <c r="AR26" s="171"/>
    </row>
    <row r="27" spans="1:44" ht="27.75" customHeight="1" thickTop="1" thickBot="1" x14ac:dyDescent="0.25">
      <c r="A27" s="329"/>
      <c r="B27" s="15"/>
      <c r="E27" s="314" t="s">
        <v>187</v>
      </c>
      <c r="F27" s="315"/>
      <c r="G27" s="315"/>
      <c r="H27" s="315"/>
      <c r="I27" s="137" t="s">
        <v>146</v>
      </c>
      <c r="J27" s="137">
        <v>6172</v>
      </c>
      <c r="K27" s="113">
        <v>3</v>
      </c>
      <c r="L27" s="153"/>
      <c r="M27" s="18"/>
      <c r="N27" s="361" t="s">
        <v>211</v>
      </c>
      <c r="O27" s="362"/>
      <c r="P27" s="362"/>
      <c r="Q27" s="363"/>
      <c r="R27" s="137" t="s">
        <v>146</v>
      </c>
      <c r="S27" s="138">
        <v>7384</v>
      </c>
      <c r="T27" s="167">
        <v>1</v>
      </c>
      <c r="U27" s="316"/>
      <c r="V27" s="317"/>
      <c r="W27" s="18"/>
      <c r="Y27" s="15"/>
      <c r="AE27" s="8"/>
      <c r="AF27" s="182" t="s">
        <v>53</v>
      </c>
      <c r="AG27" s="182">
        <v>0</v>
      </c>
      <c r="AH27" s="174" t="s">
        <v>2</v>
      </c>
      <c r="AI27" s="10"/>
      <c r="AJ27" s="11"/>
      <c r="AK27" s="175"/>
      <c r="AL27" s="175"/>
      <c r="AM27" s="175"/>
      <c r="AN27" s="175"/>
      <c r="AO27" s="177"/>
      <c r="AP27" s="170"/>
      <c r="AQ27" s="80"/>
      <c r="AR27" s="171"/>
    </row>
    <row r="28" spans="1:44" ht="22.9" customHeight="1" thickTop="1" thickBot="1" x14ac:dyDescent="0.3">
      <c r="A28" s="329"/>
      <c r="B28" s="15"/>
      <c r="E28" s="314" t="s">
        <v>166</v>
      </c>
      <c r="F28" s="315"/>
      <c r="G28" s="315"/>
      <c r="H28" s="315"/>
      <c r="I28" s="137" t="s">
        <v>146</v>
      </c>
      <c r="J28" s="137">
        <v>6182</v>
      </c>
      <c r="K28" s="113">
        <v>2</v>
      </c>
      <c r="L28" s="153"/>
      <c r="M28" s="18"/>
      <c r="N28" s="381"/>
      <c r="O28" s="382"/>
      <c r="P28" s="382"/>
      <c r="Q28" s="382"/>
      <c r="R28" s="178"/>
      <c r="S28" s="178"/>
      <c r="T28" s="48"/>
      <c r="U28" s="316"/>
      <c r="V28" s="317"/>
      <c r="W28" s="18"/>
      <c r="Y28" s="15"/>
      <c r="AE28" s="8"/>
      <c r="AF28" s="182" t="s">
        <v>54</v>
      </c>
      <c r="AG28" s="182">
        <v>0</v>
      </c>
      <c r="AH28" s="174" t="s">
        <v>47</v>
      </c>
      <c r="AI28" s="4"/>
      <c r="AJ28" s="183">
        <v>2020</v>
      </c>
      <c r="AK28" s="175"/>
      <c r="AL28" s="175"/>
      <c r="AM28" s="175"/>
      <c r="AN28" s="175"/>
      <c r="AO28" s="177"/>
      <c r="AP28" s="170"/>
      <c r="AQ28" s="80"/>
      <c r="AR28" s="171"/>
    </row>
    <row r="29" spans="1:44" ht="22.9" customHeight="1" thickTop="1" thickBot="1" x14ac:dyDescent="0.3">
      <c r="A29" s="329"/>
      <c r="B29" s="15"/>
      <c r="E29" s="314" t="s">
        <v>188</v>
      </c>
      <c r="F29" s="315"/>
      <c r="G29" s="315"/>
      <c r="H29" s="315"/>
      <c r="I29" s="137" t="s">
        <v>146</v>
      </c>
      <c r="J29" s="137">
        <v>7152</v>
      </c>
      <c r="K29" s="113">
        <v>2</v>
      </c>
      <c r="L29" s="153"/>
      <c r="M29" s="18"/>
      <c r="N29" s="381"/>
      <c r="O29" s="382"/>
      <c r="P29" s="382"/>
      <c r="Q29" s="382"/>
      <c r="R29" s="178"/>
      <c r="S29" s="178"/>
      <c r="T29" s="48"/>
      <c r="U29" s="316"/>
      <c r="V29" s="317"/>
      <c r="W29" s="18"/>
      <c r="Y29" s="15"/>
      <c r="AE29" s="75">
        <f>SUMIF(K14:K37,"&gt;=1",K14:K37)</f>
        <v>71</v>
      </c>
      <c r="AF29" s="182" t="s">
        <v>56</v>
      </c>
      <c r="AG29" s="182">
        <v>0</v>
      </c>
      <c r="AH29" s="174" t="s">
        <v>51</v>
      </c>
      <c r="AI29" s="4"/>
      <c r="AJ29" s="184">
        <v>2021</v>
      </c>
      <c r="AN29" s="133"/>
      <c r="AO29" s="133"/>
      <c r="AP29" s="133"/>
      <c r="AQ29" s="133"/>
    </row>
    <row r="30" spans="1:44" ht="22.9" customHeight="1" thickTop="1" thickBot="1" x14ac:dyDescent="0.35">
      <c r="A30" s="329"/>
      <c r="B30" s="15"/>
      <c r="E30" s="314" t="s">
        <v>216</v>
      </c>
      <c r="F30" s="315"/>
      <c r="G30" s="315"/>
      <c r="H30" s="315"/>
      <c r="I30" s="137" t="s">
        <v>146</v>
      </c>
      <c r="J30" s="137">
        <v>7172</v>
      </c>
      <c r="K30" s="113">
        <v>1</v>
      </c>
      <c r="L30" s="153"/>
      <c r="M30" s="18"/>
      <c r="N30" s="335" t="s">
        <v>157</v>
      </c>
      <c r="O30" s="336"/>
      <c r="P30" s="336"/>
      <c r="Q30" s="336"/>
      <c r="R30" s="336"/>
      <c r="S30" s="336"/>
      <c r="T30" s="336"/>
      <c r="U30" s="336"/>
      <c r="V30" s="345"/>
      <c r="W30" s="18"/>
      <c r="Y30" s="15"/>
      <c r="AE30" s="75"/>
      <c r="AH30" s="172" t="s">
        <v>219</v>
      </c>
      <c r="AI30" s="4"/>
      <c r="AJ30" s="184">
        <v>2022</v>
      </c>
      <c r="AN30" s="133"/>
      <c r="AO30" s="133"/>
      <c r="AP30" s="133"/>
      <c r="AQ30" s="133"/>
    </row>
    <row r="31" spans="1:44" ht="22.9" customHeight="1" thickBot="1" x14ac:dyDescent="0.35">
      <c r="A31" s="329"/>
      <c r="B31" s="15"/>
      <c r="E31" s="314" t="s">
        <v>217</v>
      </c>
      <c r="F31" s="315"/>
      <c r="G31" s="315"/>
      <c r="H31" s="315"/>
      <c r="I31" s="137" t="s">
        <v>146</v>
      </c>
      <c r="J31" s="137">
        <v>7182</v>
      </c>
      <c r="K31" s="113">
        <v>2</v>
      </c>
      <c r="L31" s="153"/>
      <c r="M31" s="18"/>
      <c r="N31" s="335" t="s">
        <v>9</v>
      </c>
      <c r="O31" s="336"/>
      <c r="P31" s="336"/>
      <c r="Q31" s="337"/>
      <c r="R31" s="143" t="s">
        <v>10</v>
      </c>
      <c r="S31" s="143" t="s">
        <v>145</v>
      </c>
      <c r="T31" s="143" t="s">
        <v>12</v>
      </c>
      <c r="U31" s="344" t="s">
        <v>159</v>
      </c>
      <c r="V31" s="345"/>
      <c r="W31" s="18"/>
      <c r="Y31" s="15"/>
      <c r="AE31" s="75"/>
      <c r="AF31" s="9"/>
      <c r="AG31" s="9"/>
      <c r="AH31" s="172" t="s">
        <v>220</v>
      </c>
      <c r="AI31" s="4"/>
      <c r="AJ31" s="185">
        <v>2023</v>
      </c>
      <c r="AN31" s="364"/>
      <c r="AO31" s="364"/>
      <c r="AP31" s="133"/>
      <c r="AQ31" s="133"/>
    </row>
    <row r="32" spans="1:44" ht="22.9" customHeight="1" thickBot="1" x14ac:dyDescent="0.3">
      <c r="A32" s="329"/>
      <c r="B32" s="15"/>
      <c r="E32" s="314" t="s">
        <v>181</v>
      </c>
      <c r="F32" s="315"/>
      <c r="G32" s="315"/>
      <c r="H32" s="315"/>
      <c r="I32" s="137" t="s">
        <v>146</v>
      </c>
      <c r="J32" s="137">
        <v>6222</v>
      </c>
      <c r="K32" s="113">
        <v>3</v>
      </c>
      <c r="L32" s="153"/>
      <c r="M32" s="18"/>
      <c r="N32" s="371" t="s">
        <v>156</v>
      </c>
      <c r="O32" s="372"/>
      <c r="P32" s="372"/>
      <c r="Q32" s="373"/>
      <c r="R32" s="138" t="s">
        <v>146</v>
      </c>
      <c r="S32" s="138">
        <v>8000</v>
      </c>
      <c r="T32" s="136">
        <v>8</v>
      </c>
      <c r="U32" s="359"/>
      <c r="V32" s="360"/>
      <c r="W32" s="18"/>
      <c r="Y32" s="15"/>
      <c r="AE32" s="72"/>
      <c r="AF32" s="13"/>
      <c r="AG32" s="13"/>
      <c r="AH32" s="13"/>
      <c r="AI32" s="13"/>
      <c r="AJ32" s="14"/>
      <c r="AN32" s="364"/>
      <c r="AO32" s="364"/>
      <c r="AP32" s="133"/>
      <c r="AQ32" s="133"/>
    </row>
    <row r="33" spans="1:44" ht="22.9" customHeight="1" x14ac:dyDescent="0.2">
      <c r="A33" s="329"/>
      <c r="B33" s="15"/>
      <c r="E33" s="314" t="s">
        <v>182</v>
      </c>
      <c r="F33" s="315"/>
      <c r="G33" s="315"/>
      <c r="H33" s="315"/>
      <c r="I33" s="137" t="s">
        <v>146</v>
      </c>
      <c r="J33" s="137">
        <v>6231</v>
      </c>
      <c r="K33" s="113">
        <v>3</v>
      </c>
      <c r="L33" s="153"/>
      <c r="M33" s="18"/>
      <c r="N33" s="330" t="s">
        <v>204</v>
      </c>
      <c r="O33" s="331"/>
      <c r="P33" s="331"/>
      <c r="Q33" s="331"/>
      <c r="R33" s="178" t="s">
        <v>146</v>
      </c>
      <c r="S33" s="178">
        <v>8001</v>
      </c>
      <c r="T33" s="86">
        <v>8</v>
      </c>
      <c r="U33" s="378"/>
      <c r="V33" s="379"/>
      <c r="W33" s="18"/>
      <c r="Y33" s="15"/>
      <c r="AN33" s="364"/>
      <c r="AO33" s="364"/>
      <c r="AP33" s="133"/>
      <c r="AQ33" s="133"/>
    </row>
    <row r="34" spans="1:44" ht="22.9" customHeight="1" x14ac:dyDescent="0.2">
      <c r="A34" s="329"/>
      <c r="B34" s="15"/>
      <c r="E34" s="314" t="s">
        <v>183</v>
      </c>
      <c r="F34" s="315"/>
      <c r="G34" s="315"/>
      <c r="H34" s="315"/>
      <c r="I34" s="137" t="s">
        <v>146</v>
      </c>
      <c r="J34" s="137">
        <v>6261</v>
      </c>
      <c r="K34" s="113">
        <v>3</v>
      </c>
      <c r="L34" s="153"/>
      <c r="M34" s="18"/>
      <c r="N34" s="179" t="s">
        <v>200</v>
      </c>
      <c r="O34" s="168"/>
      <c r="P34" s="168"/>
      <c r="Q34" s="169"/>
      <c r="R34" s="137" t="s">
        <v>146</v>
      </c>
      <c r="S34" s="137">
        <v>8003</v>
      </c>
      <c r="T34" s="86">
        <v>8</v>
      </c>
      <c r="U34" s="316"/>
      <c r="V34" s="317"/>
      <c r="W34" s="18"/>
      <c r="Y34" s="15"/>
      <c r="AN34" s="364"/>
      <c r="AO34" s="364"/>
      <c r="AP34" s="133"/>
      <c r="AQ34" s="133"/>
      <c r="AR34" s="117"/>
    </row>
    <row r="35" spans="1:44" ht="22.9" customHeight="1" x14ac:dyDescent="0.2">
      <c r="A35" s="329"/>
      <c r="B35" s="15"/>
      <c r="E35" s="314" t="s">
        <v>213</v>
      </c>
      <c r="F35" s="315"/>
      <c r="G35" s="315"/>
      <c r="H35" s="315"/>
      <c r="I35" s="137" t="s">
        <v>146</v>
      </c>
      <c r="J35" s="137">
        <v>6271</v>
      </c>
      <c r="K35" s="113">
        <v>4</v>
      </c>
      <c r="L35" s="153"/>
      <c r="M35" s="18"/>
      <c r="N35" s="179" t="s">
        <v>196</v>
      </c>
      <c r="O35" s="168"/>
      <c r="P35" s="168"/>
      <c r="Q35" s="169"/>
      <c r="R35" s="137" t="s">
        <v>146</v>
      </c>
      <c r="S35" s="137">
        <v>8006</v>
      </c>
      <c r="T35" s="86">
        <v>8</v>
      </c>
      <c r="U35" s="316"/>
      <c r="V35" s="317"/>
      <c r="W35" s="18"/>
      <c r="Y35" s="15"/>
      <c r="Z35" s="3"/>
      <c r="AA35" s="3"/>
      <c r="AF35" s="2" t="s">
        <v>169</v>
      </c>
      <c r="AN35" s="364"/>
      <c r="AO35" s="364"/>
      <c r="AP35" s="133"/>
      <c r="AQ35" s="133"/>
      <c r="AR35" s="117"/>
    </row>
    <row r="36" spans="1:44" ht="22.9" customHeight="1" x14ac:dyDescent="0.2">
      <c r="B36" s="15"/>
      <c r="E36" s="314" t="s">
        <v>193</v>
      </c>
      <c r="F36" s="315"/>
      <c r="G36" s="315"/>
      <c r="H36" s="315"/>
      <c r="I36" s="137" t="s">
        <v>146</v>
      </c>
      <c r="J36" s="137">
        <v>7253</v>
      </c>
      <c r="K36" s="113">
        <v>2</v>
      </c>
      <c r="L36" s="153"/>
      <c r="M36" s="18"/>
      <c r="N36" s="179" t="s">
        <v>195</v>
      </c>
      <c r="O36" s="168"/>
      <c r="P36" s="168"/>
      <c r="Q36" s="169"/>
      <c r="R36" s="137" t="s">
        <v>146</v>
      </c>
      <c r="S36" s="137">
        <v>8009</v>
      </c>
      <c r="T36" s="86">
        <v>8</v>
      </c>
      <c r="U36" s="316"/>
      <c r="V36" s="317"/>
      <c r="W36" s="18"/>
      <c r="Y36" s="15"/>
      <c r="AF36" s="2" t="s">
        <v>170</v>
      </c>
      <c r="AN36" s="364"/>
      <c r="AO36" s="364"/>
      <c r="AP36" s="133"/>
      <c r="AQ36" s="133"/>
      <c r="AR36" s="117"/>
    </row>
    <row r="37" spans="1:44" ht="22.9" customHeight="1" x14ac:dyDescent="0.2">
      <c r="B37" s="15"/>
      <c r="E37" s="376" t="s">
        <v>173</v>
      </c>
      <c r="F37" s="377"/>
      <c r="G37" s="377"/>
      <c r="H37" s="377"/>
      <c r="I37" s="137" t="s">
        <v>146</v>
      </c>
      <c r="J37" s="137">
        <v>7273</v>
      </c>
      <c r="K37" s="113">
        <v>8</v>
      </c>
      <c r="L37" s="153"/>
      <c r="M37" s="18"/>
      <c r="N37" s="179" t="s">
        <v>205</v>
      </c>
      <c r="O37" s="168"/>
      <c r="P37" s="168"/>
      <c r="Q37" s="169"/>
      <c r="R37" s="137" t="s">
        <v>146</v>
      </c>
      <c r="S37" s="137">
        <v>8012</v>
      </c>
      <c r="T37" s="86">
        <v>8</v>
      </c>
      <c r="U37" s="316"/>
      <c r="V37" s="317"/>
      <c r="W37" s="18"/>
      <c r="Y37" s="15"/>
      <c r="AF37" s="2" t="s">
        <v>56</v>
      </c>
      <c r="AN37" s="364"/>
      <c r="AO37" s="364"/>
      <c r="AP37" s="133"/>
      <c r="AQ37" s="133"/>
    </row>
    <row r="38" spans="1:44" ht="24" customHeight="1" x14ac:dyDescent="0.2">
      <c r="B38" s="15"/>
      <c r="E38" s="314" t="s">
        <v>189</v>
      </c>
      <c r="F38" s="315"/>
      <c r="G38" s="315"/>
      <c r="H38" s="315"/>
      <c r="I38" s="137" t="s">
        <v>146</v>
      </c>
      <c r="J38" s="137">
        <v>6223</v>
      </c>
      <c r="K38" s="113">
        <v>4</v>
      </c>
      <c r="L38" s="153"/>
      <c r="M38" s="18"/>
      <c r="N38" s="179" t="s">
        <v>206</v>
      </c>
      <c r="O38" s="168"/>
      <c r="P38" s="168"/>
      <c r="Q38" s="169"/>
      <c r="R38" s="137" t="s">
        <v>146</v>
      </c>
      <c r="S38" s="137">
        <v>8015</v>
      </c>
      <c r="T38" s="86">
        <v>8</v>
      </c>
      <c r="U38" s="316"/>
      <c r="V38" s="317"/>
      <c r="W38" s="18"/>
      <c r="Y38" s="15"/>
      <c r="AF38" s="2" t="s">
        <v>54</v>
      </c>
    </row>
    <row r="39" spans="1:44" ht="24" customHeight="1" x14ac:dyDescent="0.2">
      <c r="B39" s="15"/>
      <c r="E39" s="314" t="s">
        <v>190</v>
      </c>
      <c r="F39" s="315"/>
      <c r="G39" s="315"/>
      <c r="H39" s="315"/>
      <c r="I39" s="137" t="s">
        <v>146</v>
      </c>
      <c r="J39" s="137">
        <v>6232</v>
      </c>
      <c r="K39" s="113">
        <v>2</v>
      </c>
      <c r="L39" s="153"/>
      <c r="M39" s="18"/>
      <c r="N39" s="179" t="s">
        <v>207</v>
      </c>
      <c r="O39" s="168"/>
      <c r="P39" s="168"/>
      <c r="Q39" s="169"/>
      <c r="R39" s="137" t="s">
        <v>146</v>
      </c>
      <c r="S39" s="137">
        <v>8018</v>
      </c>
      <c r="T39" s="86">
        <v>8</v>
      </c>
      <c r="U39" s="316"/>
      <c r="V39" s="317"/>
      <c r="W39" s="18"/>
      <c r="Y39" s="15"/>
      <c r="Z39" s="132"/>
      <c r="AA39" s="132"/>
      <c r="AB39" s="132"/>
      <c r="AC39" s="132"/>
      <c r="AF39" s="2" t="s">
        <v>53</v>
      </c>
    </row>
    <row r="40" spans="1:44" ht="24" customHeight="1" x14ac:dyDescent="0.2">
      <c r="B40" s="15"/>
      <c r="E40" s="314" t="s">
        <v>191</v>
      </c>
      <c r="F40" s="315"/>
      <c r="G40" s="315"/>
      <c r="H40" s="315"/>
      <c r="I40" s="137" t="s">
        <v>146</v>
      </c>
      <c r="J40" s="137">
        <v>6262</v>
      </c>
      <c r="K40" s="113">
        <v>2</v>
      </c>
      <c r="L40" s="153"/>
      <c r="M40" s="18"/>
      <c r="N40" s="179" t="s">
        <v>208</v>
      </c>
      <c r="O40" s="168"/>
      <c r="P40" s="168"/>
      <c r="Q40" s="169"/>
      <c r="R40" s="137" t="s">
        <v>146</v>
      </c>
      <c r="S40" s="137">
        <v>8021</v>
      </c>
      <c r="T40" s="86">
        <v>8</v>
      </c>
      <c r="U40" s="316"/>
      <c r="V40" s="317"/>
      <c r="W40" s="18"/>
      <c r="Y40" s="15"/>
      <c r="Z40" s="132"/>
      <c r="AA40" s="132"/>
      <c r="AB40" s="132"/>
      <c r="AC40" s="132"/>
    </row>
    <row r="41" spans="1:44" ht="24" customHeight="1" x14ac:dyDescent="0.2">
      <c r="B41" s="15"/>
      <c r="E41" s="314" t="s">
        <v>212</v>
      </c>
      <c r="F41" s="315"/>
      <c r="G41" s="315"/>
      <c r="H41" s="315"/>
      <c r="I41" s="137" t="s">
        <v>146</v>
      </c>
      <c r="J41" s="137">
        <v>6272</v>
      </c>
      <c r="K41" s="113">
        <v>3</v>
      </c>
      <c r="L41" s="153"/>
      <c r="M41" s="18"/>
      <c r="N41" s="353"/>
      <c r="O41" s="354"/>
      <c r="P41" s="354"/>
      <c r="Q41" s="354"/>
      <c r="R41" s="137"/>
      <c r="S41" s="137"/>
      <c r="T41" s="86"/>
      <c r="U41" s="316"/>
      <c r="V41" s="317"/>
      <c r="W41" s="18"/>
      <c r="Y41" s="15"/>
      <c r="Z41" s="132"/>
      <c r="AA41" s="132"/>
      <c r="AB41" s="132"/>
      <c r="AC41" s="132"/>
      <c r="AE41" s="149" t="s">
        <v>168</v>
      </c>
      <c r="AF41" s="149">
        <f>SUMIF(L14:L44,"P",K14:K44)</f>
        <v>0</v>
      </c>
    </row>
    <row r="42" spans="1:44" ht="24" customHeight="1" thickBot="1" x14ac:dyDescent="0.25">
      <c r="B42" s="15"/>
      <c r="E42" s="314" t="s">
        <v>192</v>
      </c>
      <c r="F42" s="315"/>
      <c r="G42" s="315"/>
      <c r="H42" s="315"/>
      <c r="I42" s="137" t="s">
        <v>146</v>
      </c>
      <c r="J42" s="137">
        <v>6292</v>
      </c>
      <c r="K42" s="135">
        <v>1</v>
      </c>
      <c r="L42" s="153"/>
      <c r="M42" s="77"/>
      <c r="N42" s="353"/>
      <c r="O42" s="354"/>
      <c r="P42" s="354"/>
      <c r="Q42" s="354"/>
      <c r="R42" s="137"/>
      <c r="S42" s="137"/>
      <c r="T42" s="86"/>
      <c r="U42" s="316"/>
      <c r="V42" s="317"/>
      <c r="W42" s="18"/>
      <c r="Y42" s="15"/>
      <c r="Z42" s="132"/>
      <c r="AA42" s="132"/>
      <c r="AB42" s="132"/>
      <c r="AC42" s="132"/>
    </row>
    <row r="43" spans="1:44" ht="24" customHeight="1" thickBot="1" x14ac:dyDescent="0.25">
      <c r="B43" s="15"/>
      <c r="E43" s="314" t="s">
        <v>194</v>
      </c>
      <c r="F43" s="315"/>
      <c r="G43" s="315"/>
      <c r="H43" s="315"/>
      <c r="I43" s="137" t="s">
        <v>146</v>
      </c>
      <c r="J43" s="137">
        <v>7254</v>
      </c>
      <c r="K43" s="135">
        <v>2</v>
      </c>
      <c r="L43" s="153"/>
      <c r="N43" s="155" t="s">
        <v>163</v>
      </c>
      <c r="O43" s="156"/>
      <c r="P43" s="156"/>
      <c r="Q43" s="156"/>
      <c r="R43" s="156"/>
      <c r="S43" s="156"/>
      <c r="T43" s="156"/>
      <c r="U43" s="374">
        <f>SUM(U14:V32)</f>
        <v>0</v>
      </c>
      <c r="V43" s="375"/>
      <c r="W43" s="54"/>
      <c r="Y43" s="15"/>
      <c r="Z43" s="132"/>
      <c r="AA43" s="132"/>
      <c r="AB43" s="132"/>
      <c r="AC43" s="132"/>
    </row>
    <row r="44" spans="1:44" ht="24" customHeight="1" thickBot="1" x14ac:dyDescent="0.25">
      <c r="B44" s="15"/>
      <c r="E44" s="357" t="s">
        <v>174</v>
      </c>
      <c r="F44" s="358"/>
      <c r="G44" s="358"/>
      <c r="H44" s="358"/>
      <c r="I44" s="140" t="s">
        <v>146</v>
      </c>
      <c r="J44" s="140">
        <v>7274</v>
      </c>
      <c r="K44" s="135">
        <v>7</v>
      </c>
      <c r="L44" s="153"/>
      <c r="N44" s="160" t="s">
        <v>164</v>
      </c>
      <c r="O44" s="161"/>
      <c r="P44" s="161"/>
      <c r="Q44" s="161"/>
      <c r="R44" s="161"/>
      <c r="S44" s="161"/>
      <c r="T44" s="161"/>
      <c r="U44" s="374">
        <f>SUM(U33:V42)</f>
        <v>0</v>
      </c>
      <c r="V44" s="375"/>
      <c r="Y44" s="15"/>
      <c r="Z44" s="132"/>
      <c r="AA44" s="132"/>
      <c r="AB44" s="132"/>
      <c r="AC44" s="132"/>
    </row>
    <row r="45" spans="1:44" ht="22.9" customHeight="1" thickBot="1" x14ac:dyDescent="0.25">
      <c r="B45" s="15"/>
      <c r="E45" s="350" t="s">
        <v>167</v>
      </c>
      <c r="F45" s="351"/>
      <c r="G45" s="351"/>
      <c r="H45" s="351"/>
      <c r="I45" s="351"/>
      <c r="J45" s="352"/>
      <c r="K45" s="148">
        <f>(SUM(K14:K44))</f>
        <v>92</v>
      </c>
      <c r="L45" s="154"/>
      <c r="N45" s="155" t="s">
        <v>165</v>
      </c>
      <c r="O45" s="156"/>
      <c r="P45" s="156"/>
      <c r="Q45" s="156"/>
      <c r="R45" s="156"/>
      <c r="S45" s="156"/>
      <c r="T45" s="157"/>
      <c r="U45" s="380">
        <f>SUM(K45+U43+U44)</f>
        <v>92</v>
      </c>
      <c r="V45" s="375"/>
      <c r="Y45" s="15"/>
      <c r="Z45" s="132"/>
      <c r="AA45" s="132"/>
      <c r="AB45" s="132"/>
      <c r="AC45" s="132"/>
    </row>
    <row r="46" spans="1:44" ht="24.6" customHeight="1" x14ac:dyDescent="0.2">
      <c r="B46" s="15"/>
      <c r="E46" s="145"/>
      <c r="F46" s="145"/>
      <c r="G46" s="145"/>
      <c r="H46" s="145"/>
      <c r="I46" s="145"/>
      <c r="J46" s="145"/>
      <c r="K46" s="146"/>
      <c r="L46" s="146"/>
      <c r="N46" s="147"/>
      <c r="O46" s="147"/>
      <c r="P46" s="147"/>
      <c r="Q46" s="147"/>
      <c r="R46" s="147"/>
      <c r="S46" s="147"/>
      <c r="T46" s="147"/>
      <c r="U46" s="147"/>
      <c r="V46" s="60"/>
      <c r="Y46" s="15"/>
      <c r="Z46" s="3"/>
      <c r="AA46" s="3"/>
    </row>
    <row r="47" spans="1:44" ht="24" customHeight="1" x14ac:dyDescent="0.2">
      <c r="B47" s="15"/>
      <c r="D47" s="265"/>
      <c r="E47" s="265"/>
      <c r="F47" s="265"/>
      <c r="G47" s="265"/>
      <c r="H47" s="265"/>
      <c r="I47" s="265"/>
      <c r="J47" s="265"/>
      <c r="K47" s="369"/>
      <c r="L47" s="265"/>
      <c r="N47" s="265"/>
      <c r="O47" s="265"/>
      <c r="P47" s="265"/>
      <c r="Q47" s="265"/>
      <c r="R47" s="265"/>
      <c r="S47" s="265"/>
      <c r="T47" s="265"/>
      <c r="U47" s="355"/>
      <c r="V47" s="355"/>
      <c r="W47" s="355"/>
      <c r="Y47" s="15"/>
      <c r="Z47" s="3"/>
      <c r="AA47" s="3"/>
    </row>
    <row r="48" spans="1:44" ht="30" customHeight="1" thickBot="1" x14ac:dyDescent="0.25">
      <c r="B48" s="15"/>
      <c r="D48" s="266"/>
      <c r="E48" s="266"/>
      <c r="F48" s="266"/>
      <c r="G48" s="266"/>
      <c r="H48" s="266"/>
      <c r="I48" s="266"/>
      <c r="J48" s="266"/>
      <c r="K48" s="266"/>
      <c r="L48" s="266"/>
      <c r="N48" s="266"/>
      <c r="O48" s="266"/>
      <c r="P48" s="266"/>
      <c r="Q48" s="266"/>
      <c r="R48" s="266"/>
      <c r="S48" s="266"/>
      <c r="T48" s="266"/>
      <c r="U48" s="356"/>
      <c r="V48" s="356"/>
      <c r="W48" s="356"/>
      <c r="Y48" s="15"/>
      <c r="Z48" s="3"/>
      <c r="AA48" s="3"/>
    </row>
    <row r="49" spans="2:27" ht="15.6" customHeight="1" x14ac:dyDescent="0.2">
      <c r="B49" s="15"/>
      <c r="D49" s="60" t="s">
        <v>62</v>
      </c>
      <c r="E49" s="60"/>
      <c r="F49" s="60"/>
      <c r="G49" s="60"/>
      <c r="H49" s="60"/>
      <c r="I49" s="60"/>
      <c r="J49" s="60"/>
      <c r="K49" s="60" t="s">
        <v>65</v>
      </c>
      <c r="L49" s="60"/>
      <c r="N49" s="60" t="s">
        <v>158</v>
      </c>
      <c r="O49" s="60"/>
      <c r="P49" s="60"/>
      <c r="Q49" s="60"/>
      <c r="R49" s="60"/>
      <c r="S49" s="60"/>
      <c r="T49" s="60"/>
      <c r="U49" s="60" t="s">
        <v>65</v>
      </c>
      <c r="V49" s="60"/>
      <c r="W49" s="60"/>
      <c r="Y49" s="15"/>
      <c r="Z49" s="3"/>
      <c r="AA49" s="3"/>
    </row>
    <row r="50" spans="2:27" ht="27.6" customHeight="1" x14ac:dyDescent="0.2">
      <c r="B50" s="15"/>
      <c r="D50" s="279"/>
      <c r="E50" s="279"/>
      <c r="F50" s="279"/>
      <c r="G50" s="279"/>
      <c r="H50" s="279"/>
      <c r="I50" s="279"/>
      <c r="J50" s="279"/>
      <c r="K50" s="370"/>
      <c r="L50" s="279"/>
      <c r="N50" s="265"/>
      <c r="O50" s="265"/>
      <c r="P50" s="265"/>
      <c r="Q50" s="265"/>
      <c r="R50" s="265"/>
      <c r="S50" s="265"/>
      <c r="T50" s="265"/>
      <c r="U50" s="355"/>
      <c r="V50" s="264"/>
      <c r="W50" s="264"/>
      <c r="Y50" s="15"/>
      <c r="Z50" s="3"/>
      <c r="AA50" s="3"/>
    </row>
    <row r="51" spans="2:27" ht="18" customHeight="1" thickBot="1" x14ac:dyDescent="0.25">
      <c r="B51" s="15"/>
      <c r="D51" s="280"/>
      <c r="E51" s="280"/>
      <c r="F51" s="280"/>
      <c r="G51" s="280"/>
      <c r="H51" s="280"/>
      <c r="I51" s="280"/>
      <c r="J51" s="280"/>
      <c r="K51" s="280"/>
      <c r="L51" s="280"/>
      <c r="N51" s="266"/>
      <c r="O51" s="266"/>
      <c r="P51" s="266"/>
      <c r="Q51" s="266"/>
      <c r="R51" s="266"/>
      <c r="S51" s="266"/>
      <c r="T51" s="266"/>
      <c r="U51" s="192"/>
      <c r="V51" s="192"/>
      <c r="W51" s="192"/>
      <c r="Y51" s="15"/>
      <c r="Z51" s="3"/>
      <c r="AA51" s="3"/>
    </row>
    <row r="52" spans="2:27" ht="18" customHeight="1" x14ac:dyDescent="0.2">
      <c r="B52" s="15"/>
      <c r="D52" s="60" t="s">
        <v>61</v>
      </c>
      <c r="E52" s="60"/>
      <c r="F52" s="60"/>
      <c r="G52" s="60"/>
      <c r="H52" s="60"/>
      <c r="I52" s="60"/>
      <c r="J52" s="60"/>
      <c r="K52" s="60" t="s">
        <v>65</v>
      </c>
      <c r="M52" s="60"/>
      <c r="N52" s="283" t="s">
        <v>171</v>
      </c>
      <c r="O52" s="283"/>
      <c r="P52" s="283"/>
      <c r="Q52" s="283"/>
      <c r="R52" s="283"/>
      <c r="S52" s="283"/>
      <c r="T52" s="283"/>
      <c r="U52" s="60" t="s">
        <v>65</v>
      </c>
      <c r="V52" s="60"/>
      <c r="W52" s="60"/>
      <c r="Y52" s="15"/>
      <c r="Z52" s="3"/>
      <c r="AA52" s="3"/>
    </row>
    <row r="53" spans="2:27" ht="18" customHeight="1" x14ac:dyDescent="0.2">
      <c r="B53" s="15"/>
      <c r="G53" s="131"/>
      <c r="H53" s="19"/>
      <c r="I53" s="19"/>
      <c r="J53" s="20"/>
      <c r="K53" s="21"/>
      <c r="L53" s="3"/>
      <c r="Y53" s="15"/>
      <c r="Z53" s="3"/>
      <c r="AA53" s="3"/>
    </row>
    <row r="54" spans="2:27" ht="13.5" customHeight="1" x14ac:dyDescent="0.2">
      <c r="B54" s="15"/>
      <c r="C54" s="15"/>
      <c r="D54" s="15"/>
      <c r="E54" s="15"/>
      <c r="F54" s="15"/>
      <c r="G54" s="15"/>
      <c r="H54" s="15"/>
      <c r="I54" s="15"/>
      <c r="J54" s="15"/>
      <c r="K54" s="15"/>
      <c r="L54" s="15"/>
      <c r="M54" s="15"/>
      <c r="N54" s="15"/>
      <c r="O54" s="15"/>
      <c r="P54" s="15"/>
      <c r="Q54" s="15"/>
      <c r="R54" s="15"/>
      <c r="S54" s="15"/>
      <c r="T54" s="15"/>
      <c r="U54" s="15"/>
      <c r="V54" s="15"/>
      <c r="W54" s="15"/>
      <c r="X54" s="87"/>
      <c r="Y54" s="15"/>
      <c r="Z54" s="3"/>
      <c r="AA54" s="3"/>
    </row>
    <row r="55" spans="2:27" ht="12.75" customHeight="1" x14ac:dyDescent="0.2">
      <c r="M55" s="61"/>
      <c r="N55" s="19"/>
    </row>
  </sheetData>
  <sheetProtection selectLockedCells="1"/>
  <mergeCells count="131">
    <mergeCell ref="E30:H30"/>
    <mergeCell ref="E31:H31"/>
    <mergeCell ref="N27:Q27"/>
    <mergeCell ref="N26:Q26"/>
    <mergeCell ref="U31:V31"/>
    <mergeCell ref="U33:V33"/>
    <mergeCell ref="U45:V45"/>
    <mergeCell ref="U42:V42"/>
    <mergeCell ref="E42:H42"/>
    <mergeCell ref="E43:H43"/>
    <mergeCell ref="N42:Q42"/>
    <mergeCell ref="E39:H39"/>
    <mergeCell ref="E40:H40"/>
    <mergeCell ref="E41:H41"/>
    <mergeCell ref="E34:H34"/>
    <mergeCell ref="U40:V40"/>
    <mergeCell ref="AN37:AO37"/>
    <mergeCell ref="AN32:AO32"/>
    <mergeCell ref="AN33:AO33"/>
    <mergeCell ref="AN34:AO34"/>
    <mergeCell ref="D47:J48"/>
    <mergeCell ref="K47:L48"/>
    <mergeCell ref="D50:J51"/>
    <mergeCell ref="K50:L51"/>
    <mergeCell ref="N47:T48"/>
    <mergeCell ref="N50:T51"/>
    <mergeCell ref="U36:V36"/>
    <mergeCell ref="E32:H32"/>
    <mergeCell ref="U34:V34"/>
    <mergeCell ref="N32:Q32"/>
    <mergeCell ref="U44:V44"/>
    <mergeCell ref="U43:V43"/>
    <mergeCell ref="E36:H36"/>
    <mergeCell ref="E37:H37"/>
    <mergeCell ref="E38:H38"/>
    <mergeCell ref="AN31:AO31"/>
    <mergeCell ref="AN35:AO35"/>
    <mergeCell ref="AN36:AO36"/>
    <mergeCell ref="N30:V30"/>
    <mergeCell ref="E6:J6"/>
    <mergeCell ref="N19:Q19"/>
    <mergeCell ref="N20:Q20"/>
    <mergeCell ref="N12:V12"/>
    <mergeCell ref="AF8:AI8"/>
    <mergeCell ref="AF9:AI10"/>
    <mergeCell ref="AB14:AC14"/>
    <mergeCell ref="AH11:AI11"/>
    <mergeCell ref="E16:H16"/>
    <mergeCell ref="N16:Q16"/>
    <mergeCell ref="N17:Q17"/>
    <mergeCell ref="AF17:AI19"/>
    <mergeCell ref="U16:V16"/>
    <mergeCell ref="U17:V17"/>
    <mergeCell ref="E19:H19"/>
    <mergeCell ref="E18:H18"/>
    <mergeCell ref="E20:H20"/>
    <mergeCell ref="E21:H21"/>
    <mergeCell ref="U28:V28"/>
    <mergeCell ref="U26:V26"/>
    <mergeCell ref="N52:T52"/>
    <mergeCell ref="E22:H22"/>
    <mergeCell ref="E25:H25"/>
    <mergeCell ref="E45:J45"/>
    <mergeCell ref="U37:V37"/>
    <mergeCell ref="U38:V38"/>
    <mergeCell ref="U39:V39"/>
    <mergeCell ref="N41:Q41"/>
    <mergeCell ref="U50:W51"/>
    <mergeCell ref="U47:W48"/>
    <mergeCell ref="E44:H44"/>
    <mergeCell ref="U41:V41"/>
    <mergeCell ref="E35:H35"/>
    <mergeCell ref="E24:H24"/>
    <mergeCell ref="E28:H28"/>
    <mergeCell ref="U24:V24"/>
    <mergeCell ref="U25:V25"/>
    <mergeCell ref="U32:V32"/>
    <mergeCell ref="E33:H33"/>
    <mergeCell ref="U22:V22"/>
    <mergeCell ref="N24:Q24"/>
    <mergeCell ref="N22:Q22"/>
    <mergeCell ref="N25:Q25"/>
    <mergeCell ref="E26:H26"/>
    <mergeCell ref="A6:A35"/>
    <mergeCell ref="U18:V18"/>
    <mergeCell ref="N18:Q18"/>
    <mergeCell ref="N33:Q33"/>
    <mergeCell ref="E23:H23"/>
    <mergeCell ref="N31:Q31"/>
    <mergeCell ref="AH12:AI12"/>
    <mergeCell ref="AH13:AI13"/>
    <mergeCell ref="AH14:AI14"/>
    <mergeCell ref="AH15:AI15"/>
    <mergeCell ref="AH16:AI16"/>
    <mergeCell ref="U14:V14"/>
    <mergeCell ref="U13:V13"/>
    <mergeCell ref="U15:V15"/>
    <mergeCell ref="E13:H13"/>
    <mergeCell ref="E17:H17"/>
    <mergeCell ref="E12:L12"/>
    <mergeCell ref="P9:S9"/>
    <mergeCell ref="L9:N9"/>
    <mergeCell ref="L6:N6"/>
    <mergeCell ref="U35:V35"/>
    <mergeCell ref="E15:H15"/>
    <mergeCell ref="E14:H14"/>
    <mergeCell ref="P10:V10"/>
    <mergeCell ref="E29:H29"/>
    <mergeCell ref="U19:V19"/>
    <mergeCell ref="U20:V20"/>
    <mergeCell ref="U21:V21"/>
    <mergeCell ref="T6:V6"/>
    <mergeCell ref="E2:V3"/>
    <mergeCell ref="P6:Q6"/>
    <mergeCell ref="T9:V9"/>
    <mergeCell ref="E9:J9"/>
    <mergeCell ref="N13:Q13"/>
    <mergeCell ref="N14:Q14"/>
    <mergeCell ref="N15:Q15"/>
    <mergeCell ref="E7:J7"/>
    <mergeCell ref="E10:J10"/>
    <mergeCell ref="L7:N7"/>
    <mergeCell ref="L10:N10"/>
    <mergeCell ref="N21:Q21"/>
    <mergeCell ref="E27:H27"/>
    <mergeCell ref="U27:V27"/>
    <mergeCell ref="N23:Q23"/>
    <mergeCell ref="N28:Q28"/>
    <mergeCell ref="U23:V23"/>
    <mergeCell ref="N29:Q29"/>
    <mergeCell ref="U29:V29"/>
  </mergeCells>
  <dataValidations count="3">
    <dataValidation allowBlank="1" sqref="AO26:AP28 AO18:AP18 AO20:AP20 R14:S29 I14:J19 AN21:AQ25 AN29:AQ37 I21:J44 R32:S42 AH19:AJ19" xr:uid="{00000000-0002-0000-0200-000002000000}"/>
    <dataValidation type="list" allowBlank="1" showInputMessage="1" showErrorMessage="1" sqref="AR18:AR20 AR26:AR28 L14:L44" xr:uid="{00000000-0002-0000-0200-000004000000}">
      <formula1>$AF$23:$AF$29</formula1>
    </dataValidation>
    <dataValidation type="list" allowBlank="1" showInputMessage="1" showErrorMessage="1" sqref="V14:V22 U32:U42 U14:U29" xr:uid="{00000000-0002-0000-0200-000003000000}">
      <formula1>$AF$35:$AF$39</formula1>
    </dataValidation>
  </dataValidations>
  <printOptions horizontalCentered="1" verticalCentered="1"/>
  <pageMargins left="0.25" right="0.25" top="0.75" bottom="0.75" header="0.3" footer="0.3"/>
  <pageSetup scale="66" orientation="portrait" r:id="rId1"/>
  <headerFooter>
    <oddHeader>&amp;L&amp;"Apple Chancery,Regular"&amp;28William Carey University&amp;R&amp;"Apple Chancery,Regular"&amp;26Degree Application</oddHeader>
    <oddFooter>&amp;CAs of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pageSetUpPr fitToPage="1"/>
  </sheetPr>
  <dimension ref="B1:AT102"/>
  <sheetViews>
    <sheetView topLeftCell="A17" zoomScale="70" zoomScaleNormal="7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2"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 customWidth="1"/>
    <col min="28" max="29" width="9.75" style="2"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186" t="s">
        <v>114</v>
      </c>
      <c r="E2" s="186"/>
      <c r="F2" s="186"/>
      <c r="G2" s="186"/>
      <c r="H2" s="186"/>
      <c r="I2" s="186"/>
      <c r="J2" s="186"/>
      <c r="K2" s="186"/>
      <c r="L2" s="186"/>
      <c r="M2" s="186"/>
      <c r="N2" s="186"/>
      <c r="O2" s="186"/>
      <c r="P2" s="186"/>
      <c r="Q2" s="186"/>
      <c r="R2" s="186"/>
      <c r="S2" s="186"/>
      <c r="T2" s="186"/>
      <c r="U2" s="186"/>
      <c r="V2" s="186"/>
      <c r="W2" s="186"/>
      <c r="X2" s="186"/>
      <c r="Y2" s="186"/>
      <c r="Z2" s="55"/>
      <c r="AA2" s="55"/>
      <c r="AB2" s="55"/>
      <c r="AC2" s="55"/>
    </row>
    <row r="3" spans="2:43" ht="15" x14ac:dyDescent="0.2">
      <c r="B3" s="1"/>
      <c r="D3" s="186"/>
      <c r="E3" s="186"/>
      <c r="F3" s="186"/>
      <c r="G3" s="186"/>
      <c r="H3" s="186"/>
      <c r="I3" s="186"/>
      <c r="J3" s="186"/>
      <c r="K3" s="186"/>
      <c r="L3" s="186"/>
      <c r="M3" s="186"/>
      <c r="N3" s="186"/>
      <c r="O3" s="186"/>
      <c r="P3" s="186"/>
      <c r="Q3" s="186"/>
      <c r="R3" s="186"/>
      <c r="S3" s="186"/>
      <c r="T3" s="186"/>
      <c r="U3" s="186"/>
      <c r="V3" s="186"/>
      <c r="W3" s="186"/>
      <c r="X3" s="186"/>
      <c r="Y3" s="186"/>
      <c r="Z3" s="55"/>
      <c r="AA3" s="55"/>
      <c r="AB3" s="55"/>
      <c r="AC3" s="55"/>
    </row>
    <row r="4" spans="2:43" ht="45.6" customHeight="1" x14ac:dyDescent="0.25">
      <c r="B4" s="3"/>
      <c r="C4" s="55"/>
      <c r="D4" s="186"/>
      <c r="E4" s="186"/>
      <c r="F4" s="186"/>
      <c r="G4" s="186"/>
      <c r="H4" s="186"/>
      <c r="I4" s="186"/>
      <c r="J4" s="186"/>
      <c r="K4" s="186"/>
      <c r="L4" s="186"/>
      <c r="M4" s="186"/>
      <c r="N4" s="186"/>
      <c r="O4" s="186"/>
      <c r="P4" s="186"/>
      <c r="Q4" s="186"/>
      <c r="R4" s="186"/>
      <c r="S4" s="186"/>
      <c r="T4" s="186"/>
      <c r="U4" s="186"/>
      <c r="V4" s="186"/>
      <c r="W4" s="186"/>
      <c r="X4" s="186"/>
      <c r="Y4" s="186"/>
      <c r="Z4" s="55"/>
      <c r="AA4" s="55"/>
      <c r="AB4" s="55"/>
      <c r="AC4" s="55"/>
      <c r="AF4" s="4"/>
      <c r="AG4" s="4"/>
      <c r="AH4" s="4"/>
      <c r="AI4" s="4"/>
      <c r="AJ4" s="4"/>
      <c r="AK4" s="4"/>
      <c r="AL4" s="4"/>
      <c r="AM4" s="4"/>
      <c r="AQ4"/>
    </row>
    <row r="5" spans="2:43" ht="13.15" customHeight="1" x14ac:dyDescent="0.25">
      <c r="B5" s="15"/>
      <c r="C5" s="87"/>
      <c r="D5" s="15"/>
      <c r="E5" s="15"/>
      <c r="F5" s="15"/>
      <c r="G5" s="15"/>
      <c r="H5" s="15"/>
      <c r="I5" s="15"/>
      <c r="J5" s="15"/>
      <c r="K5" s="15"/>
      <c r="L5" s="15"/>
      <c r="M5" s="15"/>
      <c r="N5" s="15"/>
      <c r="O5" s="15"/>
      <c r="P5" s="15"/>
      <c r="Q5" s="15"/>
      <c r="R5" s="15"/>
      <c r="S5" s="15"/>
      <c r="T5" s="15"/>
      <c r="U5" s="15"/>
      <c r="V5" s="15"/>
      <c r="W5" s="15"/>
      <c r="X5" s="15"/>
      <c r="Y5" s="15"/>
      <c r="Z5" s="15"/>
      <c r="AA5" s="3"/>
      <c r="AB5" s="3"/>
      <c r="AC5" s="3"/>
      <c r="AL5" s="5"/>
      <c r="AM5" s="5"/>
      <c r="AQ5"/>
    </row>
    <row r="6" spans="2:43" ht="28.9" customHeight="1" thickBot="1" x14ac:dyDescent="0.3">
      <c r="B6" s="15"/>
      <c r="E6" s="187"/>
      <c r="F6" s="187"/>
      <c r="G6" s="187"/>
      <c r="H6" s="187"/>
      <c r="I6" s="187"/>
      <c r="J6" s="187"/>
      <c r="L6" s="187"/>
      <c r="M6" s="187"/>
      <c r="N6" s="187"/>
      <c r="O6" s="1"/>
      <c r="P6" s="188"/>
      <c r="Q6" s="188"/>
      <c r="R6" s="188"/>
      <c r="S6" s="43"/>
      <c r="T6" s="1"/>
      <c r="U6" s="189"/>
      <c r="V6" s="189"/>
      <c r="W6" s="189"/>
      <c r="X6" s="189"/>
      <c r="Y6" s="42"/>
      <c r="Z6" s="15"/>
      <c r="AA6" s="3"/>
      <c r="AB6" s="3"/>
      <c r="AC6" s="3"/>
      <c r="AL6" s="5"/>
      <c r="AM6" s="5"/>
      <c r="AQ6"/>
    </row>
    <row r="7" spans="2:43" ht="23.25" customHeight="1" x14ac:dyDescent="0.25">
      <c r="B7" s="15"/>
      <c r="E7" s="43" t="s">
        <v>22</v>
      </c>
      <c r="F7" s="43"/>
      <c r="G7" s="43"/>
      <c r="H7" s="43"/>
      <c r="I7" s="44"/>
      <c r="L7" s="43" t="s">
        <v>0</v>
      </c>
      <c r="M7" s="16"/>
      <c r="N7" s="1"/>
      <c r="P7" s="190" t="s">
        <v>6</v>
      </c>
      <c r="Q7" s="190"/>
      <c r="R7" s="190"/>
      <c r="S7" s="43"/>
      <c r="T7" s="1"/>
      <c r="U7" s="191" t="s">
        <v>7</v>
      </c>
      <c r="V7" s="191"/>
      <c r="W7" s="191"/>
      <c r="X7" s="191"/>
      <c r="Y7" s="42"/>
      <c r="Z7" s="15"/>
      <c r="AA7" s="3"/>
      <c r="AB7" s="3"/>
      <c r="AC7" s="3"/>
      <c r="AL7" s="5"/>
      <c r="AM7" s="5"/>
      <c r="AQ7"/>
    </row>
    <row r="8" spans="2:43" ht="12.75" customHeight="1" x14ac:dyDescent="0.25">
      <c r="B8" s="15"/>
      <c r="Y8" s="42"/>
      <c r="Z8" s="15"/>
      <c r="AA8" s="3"/>
      <c r="AB8" s="3"/>
      <c r="AC8" s="3"/>
      <c r="AL8" s="5"/>
      <c r="AM8" s="5"/>
      <c r="AQ8"/>
    </row>
    <row r="9" spans="2:43" ht="33.6" customHeight="1" thickBot="1" x14ac:dyDescent="0.3">
      <c r="B9" s="15"/>
      <c r="E9" s="192"/>
      <c r="F9" s="192"/>
      <c r="G9" s="192"/>
      <c r="H9" s="192"/>
      <c r="I9" s="192"/>
      <c r="J9" s="192"/>
      <c r="L9" s="192"/>
      <c r="M9" s="192"/>
      <c r="N9" s="192"/>
      <c r="O9" s="192"/>
      <c r="Q9" s="192"/>
      <c r="R9" s="192"/>
      <c r="S9" s="192"/>
      <c r="T9" s="192"/>
      <c r="U9" s="193" t="s">
        <v>95</v>
      </c>
      <c r="V9" s="193"/>
      <c r="W9" s="193"/>
      <c r="X9" s="193"/>
      <c r="Y9" s="45"/>
      <c r="Z9" s="15"/>
      <c r="AA9" s="3"/>
      <c r="AB9" s="3"/>
      <c r="AC9" s="3"/>
      <c r="AL9" s="5"/>
      <c r="AM9" s="5"/>
      <c r="AQ9"/>
    </row>
    <row r="10" spans="2:43" ht="23.25" customHeight="1" x14ac:dyDescent="0.2">
      <c r="B10" s="15"/>
      <c r="E10" s="43" t="s">
        <v>67</v>
      </c>
      <c r="F10" s="43"/>
      <c r="G10" s="1"/>
      <c r="H10" s="1"/>
      <c r="I10" s="46"/>
      <c r="L10" s="43" t="s">
        <v>1</v>
      </c>
      <c r="M10" s="43"/>
      <c r="N10" s="45"/>
      <c r="Q10" s="43" t="s">
        <v>58</v>
      </c>
      <c r="R10" s="45"/>
      <c r="S10" s="45"/>
      <c r="T10" s="45"/>
      <c r="U10" s="45"/>
      <c r="V10" s="45"/>
      <c r="W10" s="45"/>
      <c r="X10" s="45"/>
      <c r="Y10" s="3"/>
      <c r="Z10" s="15"/>
      <c r="AA10" s="3"/>
      <c r="AB10" s="3"/>
      <c r="AC10" s="3"/>
    </row>
    <row r="11" spans="2:43" ht="9.75" customHeight="1" x14ac:dyDescent="0.2">
      <c r="B11" s="15"/>
      <c r="E11" s="56"/>
      <c r="F11" s="56"/>
      <c r="G11" s="56"/>
      <c r="H11" s="56"/>
      <c r="I11" s="56"/>
      <c r="J11" s="56"/>
      <c r="O11" s="54"/>
      <c r="Y11" s="3"/>
      <c r="Z11" s="15"/>
      <c r="AA11" s="3"/>
      <c r="AB11" s="3"/>
      <c r="AC11" s="3"/>
    </row>
    <row r="12" spans="2:43" ht="45.6" customHeight="1" thickBot="1" x14ac:dyDescent="0.3">
      <c r="B12" s="15"/>
      <c r="E12" s="387" t="s">
        <v>113</v>
      </c>
      <c r="F12" s="387"/>
      <c r="G12" s="387"/>
      <c r="H12" s="387"/>
      <c r="I12" s="198"/>
      <c r="J12" s="198"/>
      <c r="K12" s="198"/>
      <c r="M12" s="199"/>
      <c r="N12" s="199"/>
      <c r="P12" s="199"/>
      <c r="Q12" s="199"/>
      <c r="T12" s="199"/>
      <c r="U12" s="199"/>
      <c r="V12" s="199"/>
      <c r="W12" s="199"/>
      <c r="X12" s="199"/>
      <c r="Y12" s="3"/>
      <c r="Z12" s="15"/>
      <c r="AA12" s="3"/>
      <c r="AE12" s="65"/>
    </row>
    <row r="13" spans="2:43" ht="23.25" customHeight="1" thickBot="1" x14ac:dyDescent="0.25">
      <c r="B13" s="15"/>
      <c r="E13" s="47" t="s">
        <v>3</v>
      </c>
      <c r="F13" s="47"/>
      <c r="G13" s="47"/>
      <c r="I13" s="47" t="s">
        <v>4</v>
      </c>
      <c r="J13" s="47"/>
      <c r="K13" s="47"/>
      <c r="M13" s="18" t="s">
        <v>66</v>
      </c>
      <c r="N13" s="24"/>
      <c r="P13" s="18" t="s">
        <v>59</v>
      </c>
      <c r="S13" s="1"/>
      <c r="T13" s="47" t="s">
        <v>8</v>
      </c>
      <c r="U13" s="43"/>
      <c r="V13" s="43"/>
      <c r="W13" s="43"/>
      <c r="X13" s="43"/>
      <c r="Y13" s="45"/>
      <c r="Z13" s="15"/>
      <c r="AA13" s="3"/>
      <c r="AE13" s="97"/>
    </row>
    <row r="14" spans="2:43" ht="23.25" customHeight="1" thickBot="1" x14ac:dyDescent="0.25">
      <c r="B14" s="15"/>
      <c r="D14" s="200" t="s">
        <v>70</v>
      </c>
      <c r="E14" s="201"/>
      <c r="F14" s="201"/>
      <c r="G14" s="201"/>
      <c r="H14" s="201"/>
      <c r="I14" s="201"/>
      <c r="J14" s="201"/>
      <c r="K14" s="201"/>
      <c r="L14" s="202"/>
      <c r="M14" s="203"/>
      <c r="N14" s="205" t="s">
        <v>67</v>
      </c>
      <c r="O14" s="206"/>
      <c r="P14" s="206"/>
      <c r="Q14" s="206"/>
      <c r="R14" s="207"/>
      <c r="S14" s="208"/>
      <c r="T14" s="210" t="s">
        <v>102</v>
      </c>
      <c r="U14" s="211"/>
      <c r="V14" s="211"/>
      <c r="W14" s="211"/>
      <c r="X14" s="212"/>
      <c r="Z14" s="15"/>
      <c r="AA14" s="3"/>
      <c r="AB14" s="213" t="s">
        <v>73</v>
      </c>
      <c r="AC14" s="214"/>
      <c r="AD14" s="98"/>
      <c r="AE14" s="97"/>
      <c r="AG14" s="32" t="s">
        <v>24</v>
      </c>
      <c r="AH14" s="33" t="s">
        <v>25</v>
      </c>
      <c r="AI14" s="68">
        <v>200</v>
      </c>
      <c r="AJ14" s="34" t="s">
        <v>15</v>
      </c>
      <c r="AK14" s="34">
        <v>101</v>
      </c>
      <c r="AL14" s="35">
        <v>101</v>
      </c>
    </row>
    <row r="15" spans="2:43" ht="23.25" customHeight="1" thickBot="1" x14ac:dyDescent="0.25">
      <c r="B15" s="15"/>
      <c r="D15" s="215" t="s">
        <v>9</v>
      </c>
      <c r="E15" s="216"/>
      <c r="F15" s="216"/>
      <c r="G15" s="217"/>
      <c r="H15" s="120" t="s">
        <v>10</v>
      </c>
      <c r="I15" s="120" t="s">
        <v>11</v>
      </c>
      <c r="J15" s="120" t="s">
        <v>12</v>
      </c>
      <c r="K15" s="120" t="s">
        <v>13</v>
      </c>
      <c r="L15" s="121" t="s">
        <v>14</v>
      </c>
      <c r="M15" s="203"/>
      <c r="N15" s="383" t="s">
        <v>109</v>
      </c>
      <c r="O15" s="384"/>
      <c r="P15" s="384"/>
      <c r="Q15" s="384"/>
      <c r="R15" s="385"/>
      <c r="S15" s="208"/>
      <c r="T15" s="89" t="s">
        <v>10</v>
      </c>
      <c r="U15" s="90" t="s">
        <v>11</v>
      </c>
      <c r="V15" s="90" t="s">
        <v>12</v>
      </c>
      <c r="W15" s="90" t="s">
        <v>13</v>
      </c>
      <c r="X15" s="91" t="s">
        <v>14</v>
      </c>
      <c r="Z15" s="15"/>
      <c r="AA15" s="3"/>
      <c r="AB15" s="99" t="s">
        <v>10</v>
      </c>
      <c r="AC15" s="100" t="s">
        <v>74</v>
      </c>
      <c r="AD15" s="101"/>
      <c r="AE15" s="97"/>
      <c r="AG15" s="36" t="s">
        <v>20</v>
      </c>
      <c r="AH15" s="22" t="s">
        <v>19</v>
      </c>
      <c r="AI15" s="69">
        <v>101</v>
      </c>
      <c r="AJ15" s="12" t="s">
        <v>49</v>
      </c>
      <c r="AK15" s="7">
        <v>201</v>
      </c>
      <c r="AL15" s="37">
        <v>230</v>
      </c>
    </row>
    <row r="16" spans="2:43" ht="23.25" customHeight="1" x14ac:dyDescent="0.2">
      <c r="B16" s="15"/>
      <c r="D16" s="220" t="s">
        <v>97</v>
      </c>
      <c r="E16" s="221"/>
      <c r="F16" s="221"/>
      <c r="G16" s="221"/>
      <c r="H16" s="86" t="s">
        <v>15</v>
      </c>
      <c r="I16" s="50">
        <v>101</v>
      </c>
      <c r="J16" s="48"/>
      <c r="K16" s="50"/>
      <c r="L16" s="78" t="str">
        <f>IF(J16="","",IF(K16="","",(VLOOKUP(K16,$AH$23:$AI$30,2,FALSE)*J16)))</f>
        <v/>
      </c>
      <c r="M16" s="204"/>
      <c r="N16" s="92" t="s">
        <v>10</v>
      </c>
      <c r="O16" s="93" t="s">
        <v>11</v>
      </c>
      <c r="P16" s="93" t="s">
        <v>12</v>
      </c>
      <c r="Q16" s="93" t="s">
        <v>13</v>
      </c>
      <c r="R16" s="94" t="s">
        <v>14</v>
      </c>
      <c r="S16" s="209"/>
      <c r="T16" s="51"/>
      <c r="U16" s="50"/>
      <c r="V16" s="48"/>
      <c r="W16" s="50"/>
      <c r="X16" s="78" t="str">
        <f>IF(V16="","",IF(W16="","",(VLOOKUP(W16,$AH$23:$AI$30,2,FALSE)*V16)))</f>
        <v/>
      </c>
      <c r="Z16" s="15"/>
      <c r="AA16" s="3"/>
      <c r="AB16" s="99" t="s">
        <v>11</v>
      </c>
      <c r="AC16" s="100" t="s">
        <v>75</v>
      </c>
      <c r="AD16" s="101"/>
      <c r="AE16" s="97"/>
      <c r="AG16" s="36" t="s">
        <v>26</v>
      </c>
      <c r="AH16" s="23" t="s">
        <v>27</v>
      </c>
      <c r="AI16" s="70">
        <v>135</v>
      </c>
      <c r="AJ16" s="12" t="s">
        <v>52</v>
      </c>
      <c r="AK16" s="6">
        <v>102</v>
      </c>
      <c r="AL16" s="38"/>
    </row>
    <row r="17" spans="2:46" ht="23.25" customHeight="1" x14ac:dyDescent="0.25">
      <c r="B17" s="15"/>
      <c r="D17" s="220"/>
      <c r="E17" s="221"/>
      <c r="F17" s="221"/>
      <c r="G17" s="221"/>
      <c r="H17" s="86" t="s">
        <v>15</v>
      </c>
      <c r="I17" s="50">
        <v>102</v>
      </c>
      <c r="J17" s="48"/>
      <c r="K17" s="50"/>
      <c r="L17" s="78" t="str">
        <f t="shared" ref="L17:L23" si="0">IF(J17="","",IF(K17="","",(VLOOKUP(K17,$AH$23:$AI$30,2,FALSE)*J17)))</f>
        <v/>
      </c>
      <c r="M17" s="204"/>
      <c r="N17" s="49"/>
      <c r="O17" s="50"/>
      <c r="P17" s="48"/>
      <c r="Q17" s="50"/>
      <c r="R17" s="78" t="str">
        <f>IF(P17="","",IF(Q17="","",(VLOOKUP(Q17,$AH$23:$AI$30,2,FALSE)*P17)))</f>
        <v/>
      </c>
      <c r="S17" s="209"/>
      <c r="T17" s="51"/>
      <c r="U17" s="50"/>
      <c r="V17" s="48"/>
      <c r="W17" s="50"/>
      <c r="X17" s="78" t="str">
        <f t="shared" ref="X17:X32" si="1">IF(V17="","",IF(W17="","",(VLOOKUP(W17,$AH$23:$AI$30,2,FALSE)*V17)))</f>
        <v/>
      </c>
      <c r="Z17" s="15"/>
      <c r="AA17" s="3"/>
      <c r="AB17" s="99" t="s">
        <v>12</v>
      </c>
      <c r="AC17" s="100" t="s">
        <v>76</v>
      </c>
      <c r="AD17" s="101"/>
      <c r="AE17" s="97"/>
      <c r="AG17" s="36"/>
      <c r="AH17" s="5"/>
      <c r="AI17" s="36" t="s">
        <v>16</v>
      </c>
      <c r="AJ17" s="12" t="s">
        <v>21</v>
      </c>
      <c r="AK17" s="7">
        <v>202</v>
      </c>
      <c r="AL17" s="71">
        <v>3</v>
      </c>
    </row>
    <row r="18" spans="2:46" ht="23.25" customHeight="1" thickBot="1" x14ac:dyDescent="0.3">
      <c r="B18" s="15"/>
      <c r="D18" s="220" t="s">
        <v>98</v>
      </c>
      <c r="E18" s="221"/>
      <c r="F18" s="221"/>
      <c r="G18" s="221"/>
      <c r="H18" s="86" t="s">
        <v>16</v>
      </c>
      <c r="I18" s="50">
        <v>101</v>
      </c>
      <c r="J18" s="48"/>
      <c r="K18" s="50"/>
      <c r="L18" s="78" t="str">
        <f t="shared" si="0"/>
        <v/>
      </c>
      <c r="M18" s="204"/>
      <c r="N18" s="49"/>
      <c r="O18" s="50"/>
      <c r="P18" s="48"/>
      <c r="Q18" s="50"/>
      <c r="R18" s="78" t="str">
        <f t="shared" ref="R18:R32" si="2">IF(P18="","",IF(Q18="","",(VLOOKUP(Q18,$AH$23:$AI$30,2,FALSE)*P18)))</f>
        <v/>
      </c>
      <c r="S18" s="209"/>
      <c r="T18" s="51"/>
      <c r="U18" s="50"/>
      <c r="V18" s="48"/>
      <c r="W18" s="50"/>
      <c r="X18" s="78" t="str">
        <f t="shared" si="1"/>
        <v/>
      </c>
      <c r="Z18" s="15"/>
      <c r="AA18" s="3"/>
      <c r="AB18" s="99" t="s">
        <v>13</v>
      </c>
      <c r="AC18" s="100" t="s">
        <v>34</v>
      </c>
      <c r="AD18" s="101"/>
      <c r="AE18" s="97"/>
      <c r="AG18" s="72"/>
      <c r="AH18" s="39"/>
      <c r="AI18" s="40" t="s">
        <v>68</v>
      </c>
      <c r="AJ18" s="41" t="s">
        <v>55</v>
      </c>
      <c r="AK18" s="73"/>
      <c r="AL18" s="74">
        <v>4</v>
      </c>
    </row>
    <row r="19" spans="2:46" ht="23.25" customHeight="1" x14ac:dyDescent="0.25">
      <c r="B19" s="15"/>
      <c r="D19" s="220"/>
      <c r="E19" s="221"/>
      <c r="F19" s="221"/>
      <c r="G19" s="221"/>
      <c r="H19" s="86" t="s">
        <v>16</v>
      </c>
      <c r="I19" s="50">
        <v>102</v>
      </c>
      <c r="J19" s="48"/>
      <c r="K19" s="50"/>
      <c r="L19" s="78" t="str">
        <f t="shared" si="0"/>
        <v/>
      </c>
      <c r="M19" s="204"/>
      <c r="N19" s="49"/>
      <c r="O19" s="50"/>
      <c r="P19" s="48"/>
      <c r="Q19" s="50"/>
      <c r="R19" s="78" t="str">
        <f t="shared" si="2"/>
        <v/>
      </c>
      <c r="S19" s="209"/>
      <c r="T19" s="51"/>
      <c r="U19" s="50"/>
      <c r="V19" s="48"/>
      <c r="W19" s="50"/>
      <c r="X19" s="78" t="str">
        <f t="shared" si="1"/>
        <v/>
      </c>
      <c r="Z19" s="15"/>
      <c r="AA19" s="3"/>
      <c r="AB19" s="102" t="s">
        <v>14</v>
      </c>
      <c r="AC19" s="103" t="s">
        <v>77</v>
      </c>
      <c r="AD19" s="104"/>
      <c r="AE19" s="97"/>
      <c r="AG19" s="4"/>
      <c r="AH19" s="5"/>
      <c r="AI19" s="4"/>
      <c r="AJ19" s="5"/>
      <c r="AK19" s="4"/>
      <c r="AL19" s="4" t="str">
        <f>IF(I28=300,"(3)","")</f>
        <v/>
      </c>
    </row>
    <row r="20" spans="2:46" ht="23.25" customHeight="1" thickBot="1" x14ac:dyDescent="0.3">
      <c r="B20" s="15"/>
      <c r="D20" s="222" t="s">
        <v>108</v>
      </c>
      <c r="E20" s="223"/>
      <c r="F20" s="223"/>
      <c r="G20" s="223"/>
      <c r="H20" s="113"/>
      <c r="I20" s="113"/>
      <c r="J20" s="48"/>
      <c r="K20" s="50"/>
      <c r="L20" s="78" t="str">
        <f t="shared" si="0"/>
        <v/>
      </c>
      <c r="M20" s="204"/>
      <c r="N20" s="49"/>
      <c r="O20" s="50"/>
      <c r="P20" s="48"/>
      <c r="Q20" s="50"/>
      <c r="R20" s="78" t="str">
        <f t="shared" si="2"/>
        <v/>
      </c>
      <c r="S20" s="209"/>
      <c r="T20" s="51"/>
      <c r="U20" s="50"/>
      <c r="V20" s="48"/>
      <c r="W20" s="50"/>
      <c r="X20" s="78" t="str">
        <f t="shared" si="1"/>
        <v/>
      </c>
      <c r="Z20" s="15"/>
      <c r="AA20" s="3"/>
      <c r="AG20" s="4"/>
      <c r="AH20" s="4"/>
      <c r="AI20" s="4"/>
      <c r="AJ20" s="4"/>
      <c r="AK20" s="4"/>
      <c r="AL20" s="4"/>
    </row>
    <row r="21" spans="2:46" ht="23.25" customHeight="1" thickBot="1" x14ac:dyDescent="0.25">
      <c r="B21" s="15"/>
      <c r="D21" s="224" t="s">
        <v>111</v>
      </c>
      <c r="E21" s="225"/>
      <c r="F21" s="225"/>
      <c r="G21" s="225"/>
      <c r="H21" s="113" t="s">
        <v>17</v>
      </c>
      <c r="I21" s="113"/>
      <c r="J21" s="48"/>
      <c r="K21" s="50"/>
      <c r="L21" s="78" t="str">
        <f t="shared" si="0"/>
        <v/>
      </c>
      <c r="M21" s="204"/>
      <c r="N21" s="49"/>
      <c r="O21" s="50"/>
      <c r="P21" s="48"/>
      <c r="Q21" s="50"/>
      <c r="R21" s="78" t="str">
        <f t="shared" si="2"/>
        <v/>
      </c>
      <c r="S21" s="209"/>
      <c r="T21" s="51"/>
      <c r="U21" s="50"/>
      <c r="V21" s="48"/>
      <c r="W21" s="50"/>
      <c r="X21" s="78" t="str">
        <f t="shared" si="1"/>
        <v/>
      </c>
      <c r="Z21" s="15"/>
      <c r="AA21" s="3"/>
      <c r="AB21" s="194" t="s">
        <v>78</v>
      </c>
      <c r="AC21" s="195"/>
      <c r="AD21" s="195"/>
      <c r="AE21" s="196"/>
      <c r="AG21" s="25" t="s">
        <v>28</v>
      </c>
      <c r="AH21" s="26" t="s">
        <v>29</v>
      </c>
      <c r="AI21" s="26"/>
      <c r="AJ21" s="27" t="s">
        <v>30</v>
      </c>
      <c r="AK21" s="27" t="s">
        <v>31</v>
      </c>
      <c r="AL21" s="28" t="s">
        <v>32</v>
      </c>
    </row>
    <row r="22" spans="2:46" ht="23.25" customHeight="1" thickTop="1" thickBot="1" x14ac:dyDescent="0.3">
      <c r="B22" s="15"/>
      <c r="D22" s="224"/>
      <c r="E22" s="225"/>
      <c r="F22" s="225"/>
      <c r="G22" s="225"/>
      <c r="H22" s="113" t="s">
        <v>17</v>
      </c>
      <c r="I22" s="113"/>
      <c r="J22" s="48"/>
      <c r="K22" s="50"/>
      <c r="L22" s="78" t="str">
        <f t="shared" si="0"/>
        <v/>
      </c>
      <c r="M22" s="204"/>
      <c r="N22" s="49"/>
      <c r="O22" s="50"/>
      <c r="P22" s="48"/>
      <c r="Q22" s="50"/>
      <c r="R22" s="78" t="str">
        <f t="shared" si="2"/>
        <v/>
      </c>
      <c r="S22" s="209"/>
      <c r="T22" s="51"/>
      <c r="U22" s="50"/>
      <c r="V22" s="48"/>
      <c r="W22" s="50"/>
      <c r="X22" s="78" t="str">
        <f t="shared" si="1"/>
        <v/>
      </c>
      <c r="Z22" s="15"/>
      <c r="AA22" s="3"/>
      <c r="AB22" s="238" t="s">
        <v>79</v>
      </c>
      <c r="AC22" s="239"/>
      <c r="AD22" s="239"/>
      <c r="AE22" s="240"/>
      <c r="AG22" s="8" t="s">
        <v>33</v>
      </c>
      <c r="AH22" s="9" t="s">
        <v>34</v>
      </c>
      <c r="AI22" s="9" t="s">
        <v>35</v>
      </c>
      <c r="AJ22" s="76" t="s">
        <v>94</v>
      </c>
      <c r="AK22" s="10" t="s">
        <v>5</v>
      </c>
      <c r="AL22" s="11" t="s">
        <v>37</v>
      </c>
    </row>
    <row r="23" spans="2:46" ht="25.9" customHeight="1" thickTop="1" thickBot="1" x14ac:dyDescent="0.3">
      <c r="B23" s="15"/>
      <c r="D23" s="224" t="s">
        <v>100</v>
      </c>
      <c r="E23" s="225"/>
      <c r="F23" s="225"/>
      <c r="G23" s="225"/>
      <c r="H23" s="113" t="s">
        <v>18</v>
      </c>
      <c r="I23" s="113"/>
      <c r="J23" s="48"/>
      <c r="K23" s="50"/>
      <c r="L23" s="78" t="str">
        <f t="shared" si="0"/>
        <v/>
      </c>
      <c r="M23" s="204"/>
      <c r="N23" s="49"/>
      <c r="O23" s="50"/>
      <c r="P23" s="48"/>
      <c r="Q23" s="50"/>
      <c r="R23" s="78" t="str">
        <f t="shared" si="2"/>
        <v/>
      </c>
      <c r="S23" s="209"/>
      <c r="T23" s="51"/>
      <c r="U23" s="50"/>
      <c r="V23" s="48"/>
      <c r="W23" s="50"/>
      <c r="X23" s="78" t="str">
        <f t="shared" si="1"/>
        <v/>
      </c>
      <c r="Z23" s="15"/>
      <c r="AA23" s="3"/>
      <c r="AB23" s="241"/>
      <c r="AC23" s="242"/>
      <c r="AD23" s="242"/>
      <c r="AE23" s="243"/>
      <c r="AG23" s="8" t="s">
        <v>38</v>
      </c>
      <c r="AH23" s="9" t="s">
        <v>39</v>
      </c>
      <c r="AI23" s="9">
        <v>4</v>
      </c>
      <c r="AJ23" s="76" t="s">
        <v>93</v>
      </c>
      <c r="AK23" s="10" t="s">
        <v>41</v>
      </c>
      <c r="AL23" s="11" t="s">
        <v>42</v>
      </c>
    </row>
    <row r="24" spans="2:46" ht="24" customHeight="1" thickTop="1" thickBot="1" x14ac:dyDescent="0.25">
      <c r="B24" s="15"/>
      <c r="D24" s="224" t="s">
        <v>107</v>
      </c>
      <c r="E24" s="225"/>
      <c r="F24" s="225"/>
      <c r="G24" s="225"/>
      <c r="H24" s="382"/>
      <c r="I24" s="382"/>
      <c r="J24" s="382"/>
      <c r="K24" s="378"/>
      <c r="L24" s="388" t="str">
        <f>IF(I24="","",IF(K24:K25="","",(VLOOKUP(K24:K25,$AH$23:$AI$30,2,FALSE)*I24)))</f>
        <v/>
      </c>
      <c r="M24" s="204"/>
      <c r="N24" s="49"/>
      <c r="O24" s="50"/>
      <c r="P24" s="48"/>
      <c r="Q24" s="50"/>
      <c r="R24" s="78" t="str">
        <f t="shared" si="2"/>
        <v/>
      </c>
      <c r="S24" s="209"/>
      <c r="T24" s="51"/>
      <c r="U24" s="50"/>
      <c r="V24" s="48"/>
      <c r="W24" s="50"/>
      <c r="X24" s="78" t="str">
        <f t="shared" si="1"/>
        <v/>
      </c>
      <c r="Z24" s="15"/>
      <c r="AA24" s="3"/>
      <c r="AB24" s="105" t="s">
        <v>76</v>
      </c>
      <c r="AC24" s="106" t="s">
        <v>80</v>
      </c>
      <c r="AD24" s="244" t="s">
        <v>81</v>
      </c>
      <c r="AE24" s="245"/>
      <c r="AG24" s="8"/>
      <c r="AH24" s="9" t="s">
        <v>43</v>
      </c>
      <c r="AI24" s="9">
        <v>3</v>
      </c>
      <c r="AJ24" s="66" t="s">
        <v>36</v>
      </c>
      <c r="AK24" s="10" t="s">
        <v>44</v>
      </c>
      <c r="AL24" s="11" t="s">
        <v>45</v>
      </c>
    </row>
    <row r="25" spans="2:46" ht="22.9" customHeight="1" thickTop="1" thickBot="1" x14ac:dyDescent="0.25">
      <c r="B25" s="15"/>
      <c r="D25" s="224"/>
      <c r="E25" s="225"/>
      <c r="F25" s="225"/>
      <c r="G25" s="225"/>
      <c r="H25" s="382"/>
      <c r="I25" s="382"/>
      <c r="J25" s="382"/>
      <c r="K25" s="378"/>
      <c r="L25" s="388"/>
      <c r="M25" s="204"/>
      <c r="N25" s="49"/>
      <c r="O25" s="50"/>
      <c r="P25" s="48"/>
      <c r="Q25" s="50"/>
      <c r="R25" s="78" t="str">
        <f t="shared" si="2"/>
        <v/>
      </c>
      <c r="S25" s="209"/>
      <c r="T25" s="51"/>
      <c r="U25" s="50"/>
      <c r="V25" s="48"/>
      <c r="W25" s="50"/>
      <c r="X25" s="78" t="str">
        <f t="shared" si="1"/>
        <v/>
      </c>
      <c r="Z25" s="15"/>
      <c r="AA25" s="3"/>
      <c r="AB25" s="105">
        <v>4</v>
      </c>
      <c r="AC25" s="106" t="s">
        <v>80</v>
      </c>
      <c r="AD25" s="106" t="s">
        <v>39</v>
      </c>
      <c r="AE25" s="107"/>
      <c r="AG25" s="8"/>
      <c r="AH25" s="9" t="s">
        <v>46</v>
      </c>
      <c r="AI25" s="9">
        <v>2</v>
      </c>
      <c r="AJ25" s="66" t="s">
        <v>40</v>
      </c>
      <c r="AK25" s="10"/>
      <c r="AL25" s="11" t="s">
        <v>48</v>
      </c>
    </row>
    <row r="26" spans="2:46" ht="23.25" customHeight="1" thickTop="1" thickBot="1" x14ac:dyDescent="0.25">
      <c r="B26" s="15"/>
      <c r="D26" s="391" t="s">
        <v>69</v>
      </c>
      <c r="E26" s="392"/>
      <c r="F26" s="395" t="s">
        <v>123</v>
      </c>
      <c r="G26" s="396"/>
      <c r="H26" s="113"/>
      <c r="I26" s="50"/>
      <c r="J26" s="50"/>
      <c r="K26" s="50"/>
      <c r="L26" s="78" t="str">
        <f>IF(J26="","",IF(K26="","",(VLOOKUP(K26,$AH$23:$AI$30,2,FALSE)*J26)))</f>
        <v/>
      </c>
      <c r="M26" s="204"/>
      <c r="N26" s="51"/>
      <c r="O26" s="50"/>
      <c r="P26" s="48"/>
      <c r="Q26" s="50"/>
      <c r="R26" s="78" t="str">
        <f t="shared" si="2"/>
        <v/>
      </c>
      <c r="S26" s="209"/>
      <c r="T26" s="51"/>
      <c r="U26" s="50"/>
      <c r="V26" s="48"/>
      <c r="W26" s="50"/>
      <c r="X26" s="78" t="str">
        <f t="shared" si="1"/>
        <v/>
      </c>
      <c r="Z26" s="15"/>
      <c r="AA26" s="3"/>
      <c r="AB26" s="105">
        <v>3</v>
      </c>
      <c r="AC26" s="106" t="s">
        <v>80</v>
      </c>
      <c r="AD26" s="106" t="s">
        <v>43</v>
      </c>
      <c r="AE26" s="107"/>
      <c r="AG26" s="8"/>
      <c r="AH26" s="9" t="s">
        <v>50</v>
      </c>
      <c r="AI26" s="9">
        <v>1</v>
      </c>
      <c r="AJ26" s="67" t="s">
        <v>2</v>
      </c>
      <c r="AK26" s="10"/>
      <c r="AL26" s="11"/>
    </row>
    <row r="27" spans="2:46" ht="23.25" customHeight="1" thickTop="1" thickBot="1" x14ac:dyDescent="0.3">
      <c r="B27" s="15"/>
      <c r="D27" s="393"/>
      <c r="E27" s="394"/>
      <c r="F27" s="397"/>
      <c r="G27" s="398"/>
      <c r="H27" s="50"/>
      <c r="I27" s="50"/>
      <c r="J27" s="50"/>
      <c r="K27" s="50"/>
      <c r="L27" s="78" t="str">
        <f t="shared" ref="L27:L33" si="3">IF(J27="","",IF(K27="","",(VLOOKUP(K27,$AH$23:$AI$30,2,FALSE)*J27)))</f>
        <v/>
      </c>
      <c r="M27" s="204"/>
      <c r="N27" s="51"/>
      <c r="O27" s="50"/>
      <c r="P27" s="48"/>
      <c r="Q27" s="50"/>
      <c r="R27" s="78" t="str">
        <f t="shared" si="2"/>
        <v/>
      </c>
      <c r="S27" s="209"/>
      <c r="T27" s="51"/>
      <c r="U27" s="50"/>
      <c r="V27" s="48"/>
      <c r="W27" s="50"/>
      <c r="X27" s="78" t="str">
        <f t="shared" si="1"/>
        <v/>
      </c>
      <c r="Z27" s="15"/>
      <c r="AA27" s="3"/>
      <c r="AB27" s="105">
        <v>2</v>
      </c>
      <c r="AC27" s="106" t="s">
        <v>80</v>
      </c>
      <c r="AD27" s="106" t="s">
        <v>46</v>
      </c>
      <c r="AE27" s="107"/>
      <c r="AG27" s="8"/>
      <c r="AH27" s="9" t="s">
        <v>53</v>
      </c>
      <c r="AI27" s="9">
        <v>0</v>
      </c>
      <c r="AJ27" s="67" t="s">
        <v>47</v>
      </c>
      <c r="AK27" s="4"/>
      <c r="AL27" s="29">
        <v>2020</v>
      </c>
    </row>
    <row r="28" spans="2:46" ht="23.25" customHeight="1" thickTop="1" thickBot="1" x14ac:dyDescent="0.3">
      <c r="B28" s="15"/>
      <c r="D28" s="222" t="s">
        <v>122</v>
      </c>
      <c r="E28" s="223"/>
      <c r="F28" s="223"/>
      <c r="G28" s="223"/>
      <c r="H28" s="50"/>
      <c r="I28" s="50"/>
      <c r="J28" s="50"/>
      <c r="K28" s="50"/>
      <c r="L28" s="78" t="str">
        <f t="shared" si="3"/>
        <v/>
      </c>
      <c r="M28" s="204"/>
      <c r="N28" s="51"/>
      <c r="O28" s="50"/>
      <c r="P28" s="48"/>
      <c r="Q28" s="50"/>
      <c r="R28" s="78" t="str">
        <f t="shared" si="2"/>
        <v/>
      </c>
      <c r="S28" s="209"/>
      <c r="T28" s="51"/>
      <c r="U28" s="50"/>
      <c r="V28" s="48"/>
      <c r="W28" s="50"/>
      <c r="X28" s="78" t="str">
        <f t="shared" si="1"/>
        <v/>
      </c>
      <c r="Z28" s="15"/>
      <c r="AA28" s="3"/>
      <c r="AB28" s="105">
        <v>1</v>
      </c>
      <c r="AC28" s="106" t="s">
        <v>80</v>
      </c>
      <c r="AD28" s="106" t="s">
        <v>50</v>
      </c>
      <c r="AE28" s="108"/>
      <c r="AG28" s="75">
        <f>SUMIF(J16:J33,"&gt;=1",J16:J33)</f>
        <v>0</v>
      </c>
      <c r="AH28" s="9" t="s">
        <v>54</v>
      </c>
      <c r="AI28" s="9">
        <v>0</v>
      </c>
      <c r="AJ28" s="67" t="s">
        <v>51</v>
      </c>
      <c r="AK28" s="4"/>
      <c r="AL28" s="30">
        <v>2021</v>
      </c>
    </row>
    <row r="29" spans="2:46" ht="28.15" customHeight="1" thickTop="1" thickBot="1" x14ac:dyDescent="0.3">
      <c r="B29" s="15"/>
      <c r="D29" s="222" t="s">
        <v>110</v>
      </c>
      <c r="E29" s="223"/>
      <c r="F29" s="223"/>
      <c r="G29" s="223"/>
      <c r="H29" s="50"/>
      <c r="I29" s="50"/>
      <c r="J29" s="50"/>
      <c r="K29" s="50"/>
      <c r="L29" s="78" t="str">
        <f t="shared" si="3"/>
        <v/>
      </c>
      <c r="M29" s="204"/>
      <c r="N29" s="51"/>
      <c r="O29" s="50"/>
      <c r="P29" s="48"/>
      <c r="Q29" s="50"/>
      <c r="R29" s="78" t="str">
        <f t="shared" si="2"/>
        <v/>
      </c>
      <c r="S29" s="209"/>
      <c r="T29" s="51"/>
      <c r="U29" s="50"/>
      <c r="V29" s="48"/>
      <c r="W29" s="50"/>
      <c r="X29" s="78" t="str">
        <f t="shared" si="1"/>
        <v/>
      </c>
      <c r="Z29" s="15"/>
      <c r="AA29" s="3"/>
      <c r="AB29" s="105">
        <v>0</v>
      </c>
      <c r="AC29" s="106" t="s">
        <v>80</v>
      </c>
      <c r="AD29" s="106" t="s">
        <v>53</v>
      </c>
      <c r="AE29" s="109"/>
      <c r="AG29" s="75">
        <f>SUMIF(P17:P32,"&gt;=1",P17:P32)</f>
        <v>0</v>
      </c>
      <c r="AH29" s="9" t="s">
        <v>56</v>
      </c>
      <c r="AI29" s="9">
        <v>0</v>
      </c>
      <c r="AJ29" s="4"/>
      <c r="AK29" s="4"/>
      <c r="AL29" s="30">
        <v>2022</v>
      </c>
    </row>
    <row r="30" spans="2:46" ht="32.450000000000003" customHeight="1" thickTop="1" thickBot="1" x14ac:dyDescent="0.3">
      <c r="B30" s="15"/>
      <c r="D30" s="222" t="s">
        <v>106</v>
      </c>
      <c r="E30" s="223"/>
      <c r="F30" s="223"/>
      <c r="G30" s="223"/>
      <c r="H30" s="50"/>
      <c r="I30" s="50"/>
      <c r="J30" s="50"/>
      <c r="K30" s="50"/>
      <c r="L30" s="78" t="str">
        <f t="shared" si="3"/>
        <v/>
      </c>
      <c r="M30" s="204"/>
      <c r="N30" s="51"/>
      <c r="O30" s="50"/>
      <c r="P30" s="48"/>
      <c r="Q30" s="50"/>
      <c r="R30" s="78" t="str">
        <f t="shared" si="2"/>
        <v/>
      </c>
      <c r="S30" s="209"/>
      <c r="T30" s="51"/>
      <c r="U30" s="50"/>
      <c r="V30" s="48"/>
      <c r="W30" s="50"/>
      <c r="X30" s="78" t="str">
        <f t="shared" si="1"/>
        <v/>
      </c>
      <c r="Z30" s="15"/>
      <c r="AA30" s="3"/>
      <c r="AB30" s="110" t="s">
        <v>82</v>
      </c>
      <c r="AC30" s="111"/>
      <c r="AD30" s="111" t="s">
        <v>99</v>
      </c>
      <c r="AE30" s="112"/>
      <c r="AG30" s="75">
        <f>SUMIF(V16:V32,"&gt;=1",V16:V32)</f>
        <v>0</v>
      </c>
      <c r="AH30" s="9" t="s">
        <v>57</v>
      </c>
      <c r="AI30" s="9">
        <v>9</v>
      </c>
      <c r="AJ30" s="4"/>
      <c r="AK30" s="4"/>
      <c r="AL30" s="31">
        <v>2023</v>
      </c>
      <c r="AQ30" s="116"/>
      <c r="AR30" s="116"/>
      <c r="AS30" s="117"/>
      <c r="AT30" s="117"/>
    </row>
    <row r="31" spans="2:46" ht="27" customHeight="1" thickTop="1" thickBot="1" x14ac:dyDescent="0.3">
      <c r="B31" s="15"/>
      <c r="D31" s="389"/>
      <c r="E31" s="390"/>
      <c r="F31" s="390"/>
      <c r="G31" s="390"/>
      <c r="H31" s="50"/>
      <c r="I31" s="50"/>
      <c r="J31" s="50"/>
      <c r="K31" s="50"/>
      <c r="L31" s="78" t="str">
        <f t="shared" si="3"/>
        <v/>
      </c>
      <c r="M31" s="204"/>
      <c r="N31" s="51"/>
      <c r="O31" s="50"/>
      <c r="P31" s="48"/>
      <c r="Q31" s="50"/>
      <c r="R31" s="78" t="str">
        <f t="shared" si="2"/>
        <v/>
      </c>
      <c r="S31" s="209"/>
      <c r="T31" s="51"/>
      <c r="U31" s="50"/>
      <c r="V31" s="48"/>
      <c r="W31" s="50"/>
      <c r="X31" s="78" t="str">
        <f t="shared" si="1"/>
        <v/>
      </c>
      <c r="Z31" s="15"/>
      <c r="AA31" s="3"/>
      <c r="AB31" s="232" t="s">
        <v>83</v>
      </c>
      <c r="AC31" s="233"/>
      <c r="AD31" s="233"/>
      <c r="AE31" s="234"/>
      <c r="AG31" s="72">
        <f>SUM(AG28:AG30)</f>
        <v>0</v>
      </c>
      <c r="AH31" s="13"/>
      <c r="AI31" s="13"/>
      <c r="AJ31" s="13"/>
      <c r="AK31" s="13"/>
      <c r="AL31" s="14"/>
    </row>
    <row r="32" spans="2:46" ht="22.9" customHeight="1" x14ac:dyDescent="0.2">
      <c r="B32" s="15"/>
      <c r="D32" s="389"/>
      <c r="E32" s="390"/>
      <c r="F32" s="390"/>
      <c r="G32" s="390"/>
      <c r="H32" s="50"/>
      <c r="I32" s="50"/>
      <c r="J32" s="50"/>
      <c r="K32" s="50"/>
      <c r="L32" s="78" t="str">
        <f t="shared" si="3"/>
        <v/>
      </c>
      <c r="M32" s="204"/>
      <c r="N32" s="51"/>
      <c r="O32" s="50"/>
      <c r="P32" s="48"/>
      <c r="Q32" s="50"/>
      <c r="R32" s="78" t="str">
        <f t="shared" si="2"/>
        <v/>
      </c>
      <c r="S32" s="209"/>
      <c r="T32" s="51"/>
      <c r="U32" s="50"/>
      <c r="V32" s="48"/>
      <c r="W32" s="50"/>
      <c r="X32" s="78" t="str">
        <f t="shared" si="1"/>
        <v/>
      </c>
      <c r="Z32" s="15"/>
      <c r="AA32" s="3"/>
      <c r="AB32" s="232"/>
      <c r="AC32" s="233"/>
      <c r="AD32" s="233"/>
      <c r="AE32" s="234"/>
    </row>
    <row r="33" spans="2:31" ht="24.6" customHeight="1" thickBot="1" x14ac:dyDescent="0.25">
      <c r="B33" s="15"/>
      <c r="D33" s="399" t="s">
        <v>23</v>
      </c>
      <c r="E33" s="400"/>
      <c r="F33" s="400"/>
      <c r="G33" s="400"/>
      <c r="H33" s="50"/>
      <c r="I33" s="50"/>
      <c r="J33" s="50"/>
      <c r="K33" s="50"/>
      <c r="L33" s="78" t="str">
        <f t="shared" si="3"/>
        <v/>
      </c>
      <c r="M33" s="204"/>
      <c r="N33" s="51"/>
      <c r="O33" s="50"/>
      <c r="P33" s="48"/>
      <c r="Q33" s="50"/>
      <c r="R33" s="78" t="str">
        <f t="shared" ref="R33:R34" si="4">IF(P33="","",IF(Q33="","",(VLOOKUP(Q33,$AH$23:$AI$30,2,FALSE)*P33)))</f>
        <v/>
      </c>
      <c r="S33" s="209"/>
      <c r="T33" s="51"/>
      <c r="U33" s="50"/>
      <c r="V33" s="48"/>
      <c r="W33" s="50"/>
      <c r="X33" s="78" t="str">
        <f t="shared" ref="X33:X34" si="5">IF(V33="","",IF(W33="","",(VLOOKUP(W33,$AH$23:$AI$30,2,FALSE)*V33)))</f>
        <v/>
      </c>
      <c r="Z33" s="15"/>
      <c r="AA33" s="3"/>
      <c r="AB33" s="235"/>
      <c r="AC33" s="236"/>
      <c r="AD33" s="236"/>
      <c r="AE33" s="237"/>
    </row>
    <row r="34" spans="2:31" ht="23.25" customHeight="1" thickBot="1" x14ac:dyDescent="0.25">
      <c r="B34" s="15"/>
      <c r="D34" s="401" t="s">
        <v>112</v>
      </c>
      <c r="E34" s="402"/>
      <c r="F34" s="402"/>
      <c r="G34" s="402"/>
      <c r="H34" s="402"/>
      <c r="I34" s="95"/>
      <c r="J34" s="96">
        <f>SUM(J16:J33)</f>
        <v>0</v>
      </c>
      <c r="K34" s="95"/>
      <c r="L34" s="88"/>
      <c r="M34" s="57"/>
      <c r="N34" s="51"/>
      <c r="O34" s="50"/>
      <c r="P34" s="48"/>
      <c r="Q34" s="50"/>
      <c r="R34" s="78" t="str">
        <f t="shared" si="4"/>
        <v/>
      </c>
      <c r="S34" s="58"/>
      <c r="T34" s="51"/>
      <c r="U34" s="50"/>
      <c r="V34" s="48"/>
      <c r="W34" s="50"/>
      <c r="X34" s="78" t="str">
        <f t="shared" si="5"/>
        <v/>
      </c>
      <c r="Z34" s="15"/>
      <c r="AA34" s="3"/>
      <c r="AB34" s="3"/>
      <c r="AC34" s="3"/>
    </row>
    <row r="35" spans="2:31" ht="23.25" customHeight="1" x14ac:dyDescent="0.2">
      <c r="B35" s="15"/>
      <c r="E35" s="79"/>
      <c r="F35" s="79"/>
      <c r="G35" s="79"/>
      <c r="H35" s="80"/>
      <c r="I35" s="81"/>
      <c r="J35" s="82"/>
      <c r="K35" s="81"/>
      <c r="L35" s="19"/>
      <c r="M35" s="57"/>
      <c r="N35" s="51"/>
      <c r="O35" s="50"/>
      <c r="P35" s="48"/>
      <c r="Q35" s="50"/>
      <c r="R35" s="78" t="str">
        <f t="shared" ref="R35" si="6">IF(P35="","",IF(Q35="","",(VLOOKUP(Q35,$AH$23:$AI$30,2,FALSE)*P35)))</f>
        <v/>
      </c>
      <c r="S35" s="58"/>
      <c r="T35" s="51"/>
      <c r="U35" s="50"/>
      <c r="V35" s="48"/>
      <c r="W35" s="50"/>
      <c r="X35" s="78" t="str">
        <f t="shared" ref="X35" si="7">IF(V35="","",IF(W35="","",(VLOOKUP(W35,$AH$23:$AI$30,2,FALSE)*V35)))</f>
        <v/>
      </c>
      <c r="Z35" s="15"/>
      <c r="AA35" s="3"/>
      <c r="AB35" s="3"/>
      <c r="AC35" s="3"/>
    </row>
    <row r="36" spans="2:31" ht="23.45" customHeight="1" thickBot="1" x14ac:dyDescent="0.25">
      <c r="B36" s="15"/>
      <c r="E36" s="60" t="s">
        <v>101</v>
      </c>
      <c r="M36" s="52"/>
      <c r="N36" s="51"/>
      <c r="O36" s="50"/>
      <c r="P36" s="48"/>
      <c r="Q36" s="50"/>
      <c r="R36" s="78" t="str">
        <f t="shared" ref="R36:R37" si="8">IF(P36="","",IF(Q36="","",(VLOOKUP(Q36,$AH$23:$AI$30,2,FALSE)*P36)))</f>
        <v/>
      </c>
      <c r="S36" s="53"/>
      <c r="T36" s="51"/>
      <c r="U36" s="50"/>
      <c r="V36" s="48"/>
      <c r="W36" s="50"/>
      <c r="X36" s="78" t="str">
        <f t="shared" ref="X36:X37" si="9">IF(V36="","",IF(W36="","",(VLOOKUP(W36,$AH$23:$AI$30,2,FALSE)*V36)))</f>
        <v/>
      </c>
      <c r="Z36" s="15"/>
      <c r="AA36" s="3"/>
      <c r="AB36" s="3"/>
      <c r="AC36" s="3"/>
    </row>
    <row r="37" spans="2:31" ht="23.45" customHeight="1" x14ac:dyDescent="0.2">
      <c r="B37" s="15"/>
      <c r="D37" s="403"/>
      <c r="E37" s="404"/>
      <c r="F37" s="404"/>
      <c r="G37" s="404"/>
      <c r="H37" s="404"/>
      <c r="I37" s="404"/>
      <c r="J37" s="404"/>
      <c r="K37" s="404"/>
      <c r="L37" s="405"/>
      <c r="M37" s="52"/>
      <c r="N37" s="51"/>
      <c r="O37" s="50"/>
      <c r="P37" s="48"/>
      <c r="Q37" s="50"/>
      <c r="R37" s="78" t="str">
        <f t="shared" si="8"/>
        <v/>
      </c>
      <c r="S37" s="53"/>
      <c r="T37" s="51"/>
      <c r="U37" s="50"/>
      <c r="V37" s="48"/>
      <c r="W37" s="50"/>
      <c r="X37" s="78" t="str">
        <f t="shared" si="9"/>
        <v/>
      </c>
      <c r="Z37" s="15"/>
      <c r="AA37" s="3"/>
      <c r="AB37" s="3"/>
      <c r="AC37" s="3"/>
    </row>
    <row r="38" spans="2:31" ht="28.15" customHeight="1" x14ac:dyDescent="0.2">
      <c r="B38" s="15"/>
      <c r="D38" s="406"/>
      <c r="E38" s="284"/>
      <c r="F38" s="284"/>
      <c r="G38" s="284"/>
      <c r="H38" s="284"/>
      <c r="I38" s="284"/>
      <c r="J38" s="284"/>
      <c r="K38" s="284"/>
      <c r="L38" s="407"/>
      <c r="M38" s="52"/>
      <c r="N38" s="51"/>
      <c r="O38" s="50"/>
      <c r="P38" s="48"/>
      <c r="Q38" s="50"/>
      <c r="R38" s="78" t="str">
        <f t="shared" ref="R38:R39" si="10">IF(P38="","",IF(Q38="","",(VLOOKUP(Q38,$AH$23:$AI$30,2,FALSE)*P38)))</f>
        <v/>
      </c>
      <c r="S38" s="53"/>
      <c r="T38" s="51"/>
      <c r="U38" s="50"/>
      <c r="V38" s="48"/>
      <c r="W38" s="50"/>
      <c r="X38" s="78" t="str">
        <f t="shared" ref="X38:X39" si="11">IF(V38="","",IF(W38="","",(VLOOKUP(W38,$AH$23:$AI$30,2,FALSE)*V38)))</f>
        <v/>
      </c>
      <c r="Z38" s="15"/>
      <c r="AA38" s="3"/>
      <c r="AB38" s="3"/>
      <c r="AC38" s="3"/>
    </row>
    <row r="39" spans="2:31" ht="28.15" customHeight="1" x14ac:dyDescent="0.2">
      <c r="B39" s="15"/>
      <c r="D39" s="406"/>
      <c r="E39" s="284"/>
      <c r="F39" s="284"/>
      <c r="G39" s="284"/>
      <c r="H39" s="284"/>
      <c r="I39" s="284"/>
      <c r="J39" s="284"/>
      <c r="K39" s="284"/>
      <c r="L39" s="407"/>
      <c r="M39" s="52"/>
      <c r="N39" s="51"/>
      <c r="O39" s="50"/>
      <c r="P39" s="48"/>
      <c r="Q39" s="50"/>
      <c r="R39" s="78" t="str">
        <f t="shared" si="10"/>
        <v/>
      </c>
      <c r="S39" s="53"/>
      <c r="T39" s="51"/>
      <c r="U39" s="50"/>
      <c r="V39" s="48"/>
      <c r="W39" s="50"/>
      <c r="X39" s="78" t="str">
        <f t="shared" si="11"/>
        <v/>
      </c>
      <c r="Z39" s="15"/>
      <c r="AA39" s="3"/>
      <c r="AB39" s="3"/>
      <c r="AC39" s="3"/>
    </row>
    <row r="40" spans="2:31" ht="23.25" customHeight="1" thickBot="1" x14ac:dyDescent="0.25">
      <c r="B40" s="15"/>
      <c r="D40" s="408"/>
      <c r="E40" s="285"/>
      <c r="F40" s="285"/>
      <c r="G40" s="285"/>
      <c r="H40" s="285"/>
      <c r="I40" s="285"/>
      <c r="J40" s="285"/>
      <c r="K40" s="285"/>
      <c r="L40" s="409"/>
      <c r="N40" s="386" t="s">
        <v>72</v>
      </c>
      <c r="O40" s="261"/>
      <c r="P40" s="269">
        <f>SUMIF(P17:P39,"&gt;=1",P17:P39)</f>
        <v>0</v>
      </c>
      <c r="Q40" s="269">
        <f>SUM(R16:R39)</f>
        <v>0</v>
      </c>
      <c r="R40" s="271" t="e">
        <f>+Q40/P40</f>
        <v>#DIV/0!</v>
      </c>
      <c r="S40" s="53"/>
      <c r="T40" s="273" t="s">
        <v>71</v>
      </c>
      <c r="U40" s="274"/>
      <c r="V40" s="269">
        <f>SUM(J16:J34,P17:P39,V16:V39)</f>
        <v>0</v>
      </c>
      <c r="W40" s="269">
        <f>SUM(L16:L34,R17:R39,X16:X39)</f>
        <v>0</v>
      </c>
      <c r="X40" s="271" t="e">
        <f>+W40/V40</f>
        <v>#DIV/0!</v>
      </c>
      <c r="Z40" s="15"/>
      <c r="AA40" s="3"/>
      <c r="AB40" s="3"/>
      <c r="AC40" s="3"/>
    </row>
    <row r="41" spans="2:31" ht="23.25" customHeight="1" thickBot="1" x14ac:dyDescent="0.25">
      <c r="B41" s="15"/>
      <c r="E41" s="77"/>
      <c r="F41" s="77"/>
      <c r="G41" s="77"/>
      <c r="H41" s="77"/>
      <c r="I41" s="77"/>
      <c r="J41" s="77"/>
      <c r="K41" s="77"/>
      <c r="L41" s="77"/>
      <c r="M41" s="77"/>
      <c r="N41" s="262"/>
      <c r="O41" s="263"/>
      <c r="P41" s="270"/>
      <c r="Q41" s="270"/>
      <c r="R41" s="272"/>
      <c r="S41" s="53"/>
      <c r="T41" s="275"/>
      <c r="U41" s="276"/>
      <c r="V41" s="270"/>
      <c r="W41" s="270"/>
      <c r="X41" s="272"/>
      <c r="Z41" s="15"/>
      <c r="AA41" s="3"/>
      <c r="AB41" s="3"/>
      <c r="AC41" s="3"/>
    </row>
    <row r="42" spans="2:31" ht="18" customHeight="1" thickBot="1" x14ac:dyDescent="0.25">
      <c r="B42" s="15"/>
      <c r="D42" s="293" t="s">
        <v>60</v>
      </c>
      <c r="E42" s="294"/>
      <c r="F42" s="294"/>
      <c r="G42" s="294"/>
      <c r="H42" s="294"/>
      <c r="I42" s="294"/>
      <c r="J42" s="294"/>
      <c r="K42" s="294"/>
      <c r="L42" s="294"/>
      <c r="M42" s="294"/>
      <c r="N42" s="294"/>
      <c r="O42" s="294"/>
      <c r="P42" s="294"/>
      <c r="Q42" s="294"/>
      <c r="R42" s="294"/>
      <c r="S42" s="294"/>
      <c r="T42" s="294"/>
      <c r="U42" s="294"/>
      <c r="V42" s="294"/>
      <c r="W42" s="294"/>
      <c r="X42" s="295"/>
      <c r="Z42" s="15"/>
      <c r="AA42" s="3"/>
      <c r="AB42" s="3"/>
      <c r="AC42" s="3"/>
    </row>
    <row r="43" spans="2:31" ht="18" customHeight="1" x14ac:dyDescent="0.2">
      <c r="B43" s="15"/>
      <c r="D43" s="296" t="s">
        <v>91</v>
      </c>
      <c r="E43" s="297"/>
      <c r="F43" s="297"/>
      <c r="G43" s="297"/>
      <c r="H43" s="297"/>
      <c r="I43" s="277" t="s">
        <v>92</v>
      </c>
      <c r="J43" s="277"/>
      <c r="K43" s="277"/>
      <c r="L43" s="85"/>
      <c r="Z43" s="15"/>
      <c r="AA43" s="3"/>
      <c r="AB43" s="3"/>
      <c r="AC43" s="3"/>
    </row>
    <row r="44" spans="2:31" ht="18" customHeight="1" x14ac:dyDescent="0.2">
      <c r="B44" s="15"/>
      <c r="D44" s="267" t="s">
        <v>89</v>
      </c>
      <c r="E44" s="268"/>
      <c r="F44" s="268"/>
      <c r="G44" s="268"/>
      <c r="H44" s="268"/>
      <c r="I44" s="278" t="s">
        <v>90</v>
      </c>
      <c r="J44" s="278"/>
      <c r="K44" s="278"/>
      <c r="L44" s="83"/>
      <c r="Z44" s="15"/>
      <c r="AA44" s="3"/>
      <c r="AB44" s="3"/>
      <c r="AC44" s="3"/>
    </row>
    <row r="45" spans="2:31" ht="18" customHeight="1" x14ac:dyDescent="0.2">
      <c r="B45" s="15"/>
      <c r="D45" s="267" t="s">
        <v>87</v>
      </c>
      <c r="E45" s="268"/>
      <c r="F45" s="268"/>
      <c r="G45" s="268"/>
      <c r="H45" s="268"/>
      <c r="I45" s="278" t="s">
        <v>88</v>
      </c>
      <c r="J45" s="278"/>
      <c r="K45" s="278"/>
      <c r="L45" s="83"/>
      <c r="O45" s="264"/>
      <c r="P45" s="264"/>
      <c r="Q45" s="264"/>
      <c r="R45" s="264"/>
      <c r="S45" s="264"/>
      <c r="T45" s="264"/>
      <c r="U45" s="264"/>
      <c r="V45" s="265"/>
      <c r="W45" s="265"/>
      <c r="X45" s="265"/>
      <c r="Z45" s="15"/>
      <c r="AA45" s="3"/>
      <c r="AB45" s="3"/>
      <c r="AC45" s="3"/>
    </row>
    <row r="46" spans="2:31" ht="18" customHeight="1" thickBot="1" x14ac:dyDescent="0.25">
      <c r="B46" s="15"/>
      <c r="D46" s="267" t="s">
        <v>84</v>
      </c>
      <c r="E46" s="268"/>
      <c r="F46" s="268"/>
      <c r="G46" s="268"/>
      <c r="H46" s="268"/>
      <c r="I46" s="278" t="s">
        <v>85</v>
      </c>
      <c r="J46" s="278"/>
      <c r="K46" s="278"/>
      <c r="L46" s="83"/>
      <c r="O46" s="192"/>
      <c r="P46" s="192"/>
      <c r="Q46" s="192"/>
      <c r="R46" s="192"/>
      <c r="S46" s="192"/>
      <c r="T46" s="192"/>
      <c r="U46" s="192"/>
      <c r="V46" s="266"/>
      <c r="W46" s="266"/>
      <c r="X46" s="266"/>
      <c r="Z46" s="15"/>
      <c r="AA46" s="3"/>
      <c r="AB46" s="3"/>
      <c r="AC46" s="3"/>
    </row>
    <row r="47" spans="2:31" ht="18" customHeight="1" x14ac:dyDescent="0.2">
      <c r="B47" s="15"/>
      <c r="D47" s="267" t="s">
        <v>86</v>
      </c>
      <c r="E47" s="268"/>
      <c r="F47" s="268"/>
      <c r="G47" s="268"/>
      <c r="H47" s="268"/>
      <c r="I47" s="292" t="s">
        <v>105</v>
      </c>
      <c r="J47" s="292"/>
      <c r="K47" s="292"/>
      <c r="L47" s="83"/>
      <c r="O47" s="283" t="s">
        <v>62</v>
      </c>
      <c r="P47" s="283"/>
      <c r="Q47" s="283"/>
      <c r="R47" s="283"/>
      <c r="S47" s="283"/>
      <c r="T47" s="283"/>
      <c r="U47" s="283"/>
      <c r="V47" s="60" t="s">
        <v>65</v>
      </c>
      <c r="W47" s="60"/>
      <c r="X47" s="60"/>
      <c r="Z47" s="15"/>
      <c r="AA47" s="3"/>
      <c r="AB47" s="3"/>
      <c r="AC47" s="3"/>
    </row>
    <row r="48" spans="2:31" ht="18" customHeight="1" x14ac:dyDescent="0.2">
      <c r="B48" s="15"/>
      <c r="D48" s="267" t="s">
        <v>103</v>
      </c>
      <c r="E48" s="268"/>
      <c r="F48" s="268"/>
      <c r="G48" s="268"/>
      <c r="H48" s="268"/>
      <c r="I48" s="278" t="s">
        <v>104</v>
      </c>
      <c r="J48" s="278"/>
      <c r="K48" s="278"/>
      <c r="L48" s="83"/>
      <c r="O48" s="284"/>
      <c r="P48" s="284"/>
      <c r="Q48" s="284"/>
      <c r="R48" s="284"/>
      <c r="S48" s="284"/>
      <c r="T48" s="284"/>
      <c r="U48" s="284"/>
      <c r="V48" s="279"/>
      <c r="W48" s="279"/>
      <c r="X48" s="279"/>
      <c r="Z48" s="15"/>
      <c r="AA48" s="3"/>
      <c r="AB48" s="3"/>
      <c r="AC48" s="3"/>
    </row>
    <row r="49" spans="2:29" ht="18" customHeight="1" thickBot="1" x14ac:dyDescent="0.25">
      <c r="B49" s="15"/>
      <c r="D49" s="281"/>
      <c r="E49" s="282"/>
      <c r="F49" s="282"/>
      <c r="G49" s="282"/>
      <c r="H49" s="282"/>
      <c r="I49" s="282"/>
      <c r="J49" s="282"/>
      <c r="K49" s="282"/>
      <c r="L49" s="84"/>
      <c r="O49" s="285"/>
      <c r="P49" s="285"/>
      <c r="Q49" s="285"/>
      <c r="R49" s="285"/>
      <c r="S49" s="285"/>
      <c r="T49" s="285"/>
      <c r="U49" s="285"/>
      <c r="V49" s="280"/>
      <c r="W49" s="280"/>
      <c r="X49" s="280"/>
      <c r="Z49" s="15"/>
      <c r="AA49" s="3"/>
      <c r="AB49" s="3"/>
      <c r="AC49" s="3"/>
    </row>
    <row r="50" spans="2:29" ht="18" customHeight="1" x14ac:dyDescent="0.2">
      <c r="B50" s="15"/>
      <c r="G50" s="17"/>
      <c r="H50" s="18"/>
      <c r="I50" s="19"/>
      <c r="J50" s="20"/>
      <c r="K50" s="21"/>
      <c r="L50" s="3"/>
      <c r="O50" s="283" t="s">
        <v>63</v>
      </c>
      <c r="P50" s="283"/>
      <c r="Q50" s="283"/>
      <c r="R50" s="283"/>
      <c r="S50" s="283"/>
      <c r="T50" s="283"/>
      <c r="U50" s="283"/>
      <c r="V50" s="60" t="s">
        <v>65</v>
      </c>
      <c r="W50" s="60"/>
      <c r="X50" s="60"/>
      <c r="Z50" s="15"/>
      <c r="AA50" s="3"/>
      <c r="AB50" s="3"/>
      <c r="AC50" s="3"/>
    </row>
    <row r="51" spans="2:29" ht="18" customHeight="1" x14ac:dyDescent="0.2">
      <c r="B51" s="15"/>
      <c r="D51" s="284"/>
      <c r="E51" s="284"/>
      <c r="F51" s="284"/>
      <c r="G51" s="284"/>
      <c r="H51" s="284"/>
      <c r="I51" s="284"/>
      <c r="J51" s="284"/>
      <c r="K51" s="284"/>
      <c r="L51" s="284"/>
      <c r="M51" s="284"/>
      <c r="O51" s="284"/>
      <c r="P51" s="284"/>
      <c r="Q51" s="284"/>
      <c r="R51" s="284"/>
      <c r="S51" s="284"/>
      <c r="T51" s="284"/>
      <c r="U51" s="284"/>
      <c r="V51" s="279"/>
      <c r="W51" s="279"/>
      <c r="X51" s="279"/>
      <c r="Z51" s="15"/>
      <c r="AA51" s="3"/>
      <c r="AB51" s="3"/>
      <c r="AC51" s="3"/>
    </row>
    <row r="52" spans="2:29" ht="18" customHeight="1" thickBot="1" x14ac:dyDescent="0.25">
      <c r="B52" s="15"/>
      <c r="D52" s="285"/>
      <c r="E52" s="285"/>
      <c r="F52" s="285"/>
      <c r="G52" s="285"/>
      <c r="H52" s="285"/>
      <c r="I52" s="285"/>
      <c r="J52" s="285"/>
      <c r="K52" s="285"/>
      <c r="L52" s="285"/>
      <c r="M52" s="285"/>
      <c r="O52" s="285"/>
      <c r="P52" s="285"/>
      <c r="Q52" s="285"/>
      <c r="R52" s="285"/>
      <c r="S52" s="285"/>
      <c r="T52" s="285"/>
      <c r="U52" s="285"/>
      <c r="V52" s="280"/>
      <c r="W52" s="280"/>
      <c r="X52" s="280"/>
      <c r="Z52" s="15"/>
      <c r="AA52" s="3"/>
      <c r="AB52" s="3"/>
      <c r="AC52" s="3"/>
    </row>
    <row r="53" spans="2:29" ht="18" customHeight="1" x14ac:dyDescent="0.2">
      <c r="B53" s="15"/>
      <c r="D53" s="286" t="s">
        <v>61</v>
      </c>
      <c r="E53" s="286"/>
      <c r="F53" s="286"/>
      <c r="G53" s="286"/>
      <c r="H53" s="286"/>
      <c r="I53" s="286"/>
      <c r="J53" s="286"/>
      <c r="K53" s="286"/>
      <c r="L53" s="60" t="s">
        <v>65</v>
      </c>
      <c r="M53" s="60"/>
      <c r="N53" s="60"/>
      <c r="O53" s="283" t="s">
        <v>64</v>
      </c>
      <c r="P53" s="283"/>
      <c r="Q53" s="283"/>
      <c r="R53" s="283"/>
      <c r="S53" s="283"/>
      <c r="T53" s="283"/>
      <c r="U53" s="283"/>
      <c r="V53" s="60" t="s">
        <v>65</v>
      </c>
      <c r="W53" s="60"/>
      <c r="X53" s="60"/>
      <c r="Z53" s="15"/>
      <c r="AA53" s="3"/>
      <c r="AB53" s="3"/>
      <c r="AC53" s="3"/>
    </row>
    <row r="54" spans="2:29" ht="18" customHeight="1" x14ac:dyDescent="0.2">
      <c r="B54" s="15"/>
      <c r="G54" s="17"/>
      <c r="H54" s="18"/>
      <c r="I54" s="19"/>
      <c r="J54" s="20"/>
      <c r="K54" s="21"/>
      <c r="L54" s="3"/>
      <c r="Z54" s="15"/>
      <c r="AA54" s="3"/>
      <c r="AB54" s="3"/>
      <c r="AC54" s="3"/>
    </row>
    <row r="55" spans="2:29" ht="5.25" customHeight="1" x14ac:dyDescent="0.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3"/>
      <c r="AB55" s="3"/>
      <c r="AC55" s="3"/>
    </row>
    <row r="56" spans="2:29" ht="22.5" customHeight="1" x14ac:dyDescent="0.2">
      <c r="C56" s="3"/>
      <c r="G56" s="62"/>
      <c r="H56" s="19"/>
      <c r="I56" s="19"/>
      <c r="J56" s="20"/>
      <c r="K56" s="21"/>
      <c r="L56" s="3"/>
      <c r="M56" s="61"/>
      <c r="N56" s="19"/>
      <c r="O56" s="19"/>
      <c r="P56" s="20"/>
      <c r="Q56" s="21"/>
      <c r="R56" s="3"/>
      <c r="Z56" s="3"/>
      <c r="AA56" s="3"/>
      <c r="AB56" s="3"/>
      <c r="AC56" s="3"/>
    </row>
    <row r="57" spans="2:29" ht="12.75" customHeight="1" x14ac:dyDescent="0.2">
      <c r="G57" s="62"/>
      <c r="H57" s="19"/>
      <c r="I57" s="19"/>
      <c r="J57" s="20"/>
      <c r="K57" s="21"/>
      <c r="L57" s="3"/>
      <c r="M57" s="61"/>
      <c r="N57" s="19"/>
      <c r="O57" s="19"/>
      <c r="P57" s="20"/>
      <c r="Q57" s="21"/>
      <c r="R57" s="3"/>
    </row>
    <row r="58" spans="2:29" ht="22.5" customHeight="1" x14ac:dyDescent="0.2">
      <c r="G58" s="63"/>
      <c r="H58" s="18"/>
      <c r="I58" s="18"/>
      <c r="J58" s="59"/>
      <c r="K58" s="60"/>
      <c r="L58" s="3"/>
      <c r="M58" s="61"/>
      <c r="N58" s="18"/>
      <c r="O58" s="18"/>
      <c r="P58" s="20"/>
      <c r="Q58" s="21"/>
    </row>
    <row r="59" spans="2:29" ht="22.5" customHeight="1" x14ac:dyDescent="0.2">
      <c r="G59" s="63"/>
      <c r="H59" s="18"/>
      <c r="I59" s="18"/>
      <c r="J59" s="64"/>
      <c r="K59" s="21"/>
      <c r="L59" s="3"/>
      <c r="M59" s="61"/>
      <c r="N59" s="19"/>
      <c r="O59" s="19"/>
      <c r="P59" s="20"/>
      <c r="Q59" s="21"/>
      <c r="R59" s="3"/>
    </row>
    <row r="60" spans="2:29" ht="22.5" customHeight="1" x14ac:dyDescent="0.2">
      <c r="M60" s="61"/>
      <c r="N60" s="19"/>
      <c r="O60" s="19"/>
      <c r="P60" s="20"/>
      <c r="Q60" s="21"/>
      <c r="R60" s="3"/>
    </row>
    <row r="61" spans="2:29" ht="22.5" customHeight="1" x14ac:dyDescent="0.2">
      <c r="M61" s="61"/>
      <c r="N61" s="19"/>
      <c r="O61" s="19"/>
      <c r="P61" s="20"/>
      <c r="Q61" s="21"/>
      <c r="R61" s="3"/>
    </row>
    <row r="62" spans="2:29" ht="22.5" customHeight="1" x14ac:dyDescent="0.2">
      <c r="M62" s="61"/>
      <c r="N62" s="19"/>
      <c r="O62" s="19"/>
      <c r="P62" s="20"/>
      <c r="Q62" s="21"/>
      <c r="R62" s="3"/>
    </row>
    <row r="63" spans="2:29" ht="22.5" customHeight="1" x14ac:dyDescent="0.2">
      <c r="M63" s="61"/>
      <c r="N63" s="19"/>
      <c r="O63" s="19"/>
      <c r="P63" s="20"/>
      <c r="Q63" s="21"/>
      <c r="R63" s="3"/>
    </row>
    <row r="64" spans="2:29" ht="22.5" customHeight="1" x14ac:dyDescent="0.2">
      <c r="M64" s="61"/>
      <c r="N64" s="19"/>
      <c r="O64" s="19"/>
      <c r="P64" s="20"/>
      <c r="Q64" s="21"/>
      <c r="R64" s="3"/>
    </row>
    <row r="102" spans="2:2" ht="22.5" customHeight="1" x14ac:dyDescent="0.2">
      <c r="B102" s="2" t="s">
        <v>96</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84">
    <mergeCell ref="D45:H45"/>
    <mergeCell ref="D46:H46"/>
    <mergeCell ref="D47:H47"/>
    <mergeCell ref="D44:H44"/>
    <mergeCell ref="D33:G33"/>
    <mergeCell ref="D34:H34"/>
    <mergeCell ref="D37:L40"/>
    <mergeCell ref="D42:X42"/>
    <mergeCell ref="D43:H43"/>
    <mergeCell ref="I43:K43"/>
    <mergeCell ref="V51:X52"/>
    <mergeCell ref="I44:K44"/>
    <mergeCell ref="I45:K45"/>
    <mergeCell ref="I46:K46"/>
    <mergeCell ref="I47:K47"/>
    <mergeCell ref="O48:U49"/>
    <mergeCell ref="I48:K48"/>
    <mergeCell ref="V45:X46"/>
    <mergeCell ref="V48:X49"/>
    <mergeCell ref="D15:G15"/>
    <mergeCell ref="D21:G22"/>
    <mergeCell ref="D28:G28"/>
    <mergeCell ref="D29:G29"/>
    <mergeCell ref="D30:G30"/>
    <mergeCell ref="D26:E27"/>
    <mergeCell ref="F26:G27"/>
    <mergeCell ref="D31:G31"/>
    <mergeCell ref="D32:G32"/>
    <mergeCell ref="I24:I25"/>
    <mergeCell ref="H24:H25"/>
    <mergeCell ref="D23:G23"/>
    <mergeCell ref="D24:G25"/>
    <mergeCell ref="J24:J25"/>
    <mergeCell ref="P12:Q12"/>
    <mergeCell ref="N14:R14"/>
    <mergeCell ref="M14:M33"/>
    <mergeCell ref="L24:L25"/>
    <mergeCell ref="K24:K25"/>
    <mergeCell ref="U7:X7"/>
    <mergeCell ref="W6:X6"/>
    <mergeCell ref="U6:V6"/>
    <mergeCell ref="P6:R6"/>
    <mergeCell ref="P7:R7"/>
    <mergeCell ref="D2:Y4"/>
    <mergeCell ref="O45:U46"/>
    <mergeCell ref="X40:X41"/>
    <mergeCell ref="W40:W41"/>
    <mergeCell ref="V40:V41"/>
    <mergeCell ref="T40:U41"/>
    <mergeCell ref="R40:R41"/>
    <mergeCell ref="Q40:Q41"/>
    <mergeCell ref="P40:P41"/>
    <mergeCell ref="N40:O41"/>
    <mergeCell ref="L9:O9"/>
    <mergeCell ref="E9:J9"/>
    <mergeCell ref="L6:N6"/>
    <mergeCell ref="E6:J6"/>
    <mergeCell ref="M12:N12"/>
    <mergeCell ref="E12:H12"/>
    <mergeCell ref="AB31:AE33"/>
    <mergeCell ref="AD24:AE24"/>
    <mergeCell ref="S14:S33"/>
    <mergeCell ref="D14:L14"/>
    <mergeCell ref="U9:X9"/>
    <mergeCell ref="Q9:T9"/>
    <mergeCell ref="AB14:AC14"/>
    <mergeCell ref="AB21:AE21"/>
    <mergeCell ref="AB22:AE23"/>
    <mergeCell ref="T12:X12"/>
    <mergeCell ref="T14:X14"/>
    <mergeCell ref="N15:R15"/>
    <mergeCell ref="I12:K12"/>
    <mergeCell ref="D16:G17"/>
    <mergeCell ref="D18:G19"/>
    <mergeCell ref="D20:G20"/>
    <mergeCell ref="O53:U53"/>
    <mergeCell ref="O50:U50"/>
    <mergeCell ref="O47:U47"/>
    <mergeCell ref="O51:U52"/>
    <mergeCell ref="D49:K49"/>
    <mergeCell ref="L51:M52"/>
    <mergeCell ref="D51:K52"/>
    <mergeCell ref="D53:K53"/>
    <mergeCell ref="D48:H48"/>
  </mergeCells>
  <dataValidations count="6">
    <dataValidation type="list" allowBlank="1" showInputMessage="1" showErrorMessage="1" sqref="Q17:Q39 K16:K33 W16:W39" xr:uid="{00000000-0002-0000-0300-000000000000}">
      <formula1>$AH$23:$AH$30</formula1>
    </dataValidation>
    <dataValidation type="list" allowBlank="1" showInputMessage="1" showErrorMessage="1" sqref="U6:V6" xr:uid="{00000000-0002-0000-0300-000001000000}">
      <formula1>$AL$22:$AL$25</formula1>
    </dataValidation>
    <dataValidation type="list" allowBlank="1" showInputMessage="1" showErrorMessage="1" sqref="W6:X6" xr:uid="{00000000-0002-0000-0300-000002000000}">
      <formula1>$AL$27:$AL$30</formula1>
    </dataValidation>
    <dataValidation type="list" allowBlank="1" showInputMessage="1" showErrorMessage="1" sqref="P6:R6" xr:uid="{00000000-0002-0000-0300-000003000000}">
      <formula1>$AK$22:$AK$24</formula1>
    </dataValidation>
    <dataValidation type="list" allowBlank="1" showInputMessage="1" showErrorMessage="1" prompt="3 or 4 hours" sqref="J23" xr:uid="{00000000-0002-0000-0300-000004000000}">
      <formula1>$AL$17:$AL$18</formula1>
    </dataValidation>
    <dataValidation type="list" allowBlank="1" showInputMessage="1" showErrorMessage="1" sqref="I12:K12" xr:uid="{00000000-0002-0000-0300-000005000000}">
      <formula1>$AJ$22:$AJ$28</formula1>
    </dataValidation>
  </dataValidations>
  <printOptions horizontalCentered="1" verticalCentered="1"/>
  <pageMargins left="0.25" right="0.25" top="0.75" bottom="0.75" header="0.3" footer="0.3"/>
  <pageSetup scale="65" orientation="portrait" r:id="rId2"/>
  <headerFooter>
    <oddHeader>&amp;L&amp;"Apple Chancery,Regular"&amp;28William Carey University&amp;R&amp;"Apple Chancery,Regular"&amp;26Degree Application</oddHeader>
    <oddFooter>&amp;CAs of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1b512085-5834-49b9-b268-a5d98ff40a72">
      <UserInfo>
        <DisplayName/>
        <AccountId xsi:nil="true"/>
        <AccountType/>
      </UserInfo>
    </Owner>
    <FolderType xmlns="1b512085-5834-49b9-b268-a5d98ff40a72" xsi:nil="true"/>
    <Templates xmlns="1b512085-5834-49b9-b268-a5d98ff40a72" xsi:nil="true"/>
    <DefaultSectionNames xmlns="1b512085-5834-49b9-b268-a5d98ff40a72" xsi:nil="true"/>
    <Invited_Members xmlns="1b512085-5834-49b9-b268-a5d98ff40a72" xsi:nil="true"/>
    <Leaders xmlns="1b512085-5834-49b9-b268-a5d98ff40a72">
      <UserInfo>
        <DisplayName/>
        <AccountId xsi:nil="true"/>
        <AccountType/>
      </UserInfo>
    </Leaders>
    <Has_Leaders_Only_SectionGroup xmlns="1b512085-5834-49b9-b268-a5d98ff40a72" xsi:nil="true"/>
    <Is_Collaboration_Space_Locked xmlns="1b512085-5834-49b9-b268-a5d98ff40a72" xsi:nil="true"/>
    <IsNotebookLocked xmlns="1b512085-5834-49b9-b268-a5d98ff40a72" xsi:nil="true"/>
    <CultureName xmlns="1b512085-5834-49b9-b268-a5d98ff40a72" xsi:nil="true"/>
    <Members xmlns="1b512085-5834-49b9-b268-a5d98ff40a72">
      <UserInfo>
        <DisplayName/>
        <AccountId xsi:nil="true"/>
        <AccountType/>
      </UserInfo>
    </Members>
    <Self_Registration_Enabled xmlns="1b512085-5834-49b9-b268-a5d98ff40a72" xsi:nil="true"/>
    <AppVersion xmlns="1b512085-5834-49b9-b268-a5d98ff40a72" xsi:nil="true"/>
    <TeamsChannelId xmlns="1b512085-5834-49b9-b268-a5d98ff40a72" xsi:nil="true"/>
    <Invited_Leaders xmlns="1b512085-5834-49b9-b268-a5d98ff40a72" xsi:nil="true"/>
    <NotebookType xmlns="1b512085-5834-49b9-b268-a5d98ff40a72" xsi:nil="true"/>
    <Member_Groups xmlns="1b512085-5834-49b9-b268-a5d98ff40a72">
      <UserInfo>
        <DisplayName/>
        <AccountId xsi:nil="true"/>
        <AccountType/>
      </UserInfo>
    </Member_Group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C08B4718A3F74D88B98C18E0007CCE" ma:contentTypeVersion="30" ma:contentTypeDescription="Create a new document." ma:contentTypeScope="" ma:versionID="67d37f455c4bff353d7b93b646b40c1a">
  <xsd:schema xmlns:xsd="http://www.w3.org/2001/XMLSchema" xmlns:xs="http://www.w3.org/2001/XMLSchema" xmlns:p="http://schemas.microsoft.com/office/2006/metadata/properties" xmlns:ns3="1b512085-5834-49b9-b268-a5d98ff40a72" xmlns:ns4="84477f8f-dd15-4511-923a-62b9864b9ab3" targetNamespace="http://schemas.microsoft.com/office/2006/metadata/properties" ma:root="true" ma:fieldsID="d7f106abae4f7722e81d09c8235c4c23" ns3:_="" ns4:_="">
    <xsd:import namespace="1b512085-5834-49b9-b268-a5d98ff40a72"/>
    <xsd:import namespace="84477f8f-dd15-4511-923a-62b9864b9ab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12085-5834-49b9-b268-a5d98ff40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NotebookType" ma:index="15" nillable="true" ma:displayName="Notebook Type" ma:internalName="NotebookType">
      <xsd:simpleType>
        <xsd:restriction base="dms:Text"/>
      </xsd:simpleType>
    </xsd:element>
    <xsd:element name="FolderType" ma:index="16" nillable="true" ma:displayName="Folder Type" ma:internalName="FolderType">
      <xsd:simpleType>
        <xsd:restriction base="dms:Text"/>
      </xsd:simpleType>
    </xsd:element>
    <xsd:element name="CultureName" ma:index="17" nillable="true" ma:displayName="Culture Name" ma:internalName="CultureName">
      <xsd:simpleType>
        <xsd:restriction base="dms:Text"/>
      </xsd:simpleType>
    </xsd:element>
    <xsd:element name="AppVersion" ma:index="18" nillable="true" ma:displayName="App Version" ma:internalName="AppVersion">
      <xsd:simpleType>
        <xsd:restriction base="dms:Text"/>
      </xsd:simpleType>
    </xsd:element>
    <xsd:element name="TeamsChannelId" ma:index="19" nillable="true" ma:displayName="Teams Channel Id" ma:internalName="TeamsChannelId">
      <xsd:simpleType>
        <xsd:restriction base="dms:Text"/>
      </xsd:simpleType>
    </xsd:element>
    <xsd:element name="Owner" ma:index="2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Leaders" ma:index="23"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4"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5"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6" nillable="true" ma:displayName="Invited Leaders" ma:internalName="Invited_Leaders">
      <xsd:simpleType>
        <xsd:restriction base="dms:Note">
          <xsd:maxLength value="255"/>
        </xsd:restriction>
      </xsd:simpleType>
    </xsd:element>
    <xsd:element name="Invited_Members" ma:index="27" nillable="true" ma:displayName="Invited Members" ma:internalName="Invited_Member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Leaders_Only_SectionGroup" ma:index="29" nillable="true" ma:displayName="Has Leaders Only SectionGroup" ma:internalName="Has_Leaders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477f8f-dd15-4511-923a-62b9864b9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4269A8-F36F-4388-A450-31C2CECD330A}">
  <ds:schemaRefs>
    <ds:schemaRef ds:uri="1b512085-5834-49b9-b268-a5d98ff40a72"/>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84477f8f-dd15-4511-923a-62b9864b9ab3"/>
    <ds:schemaRef ds:uri="http://www.w3.org/XML/1998/namespace"/>
  </ds:schemaRefs>
</ds:datastoreItem>
</file>

<file path=customXml/itemProps2.xml><?xml version="1.0" encoding="utf-8"?>
<ds:datastoreItem xmlns:ds="http://schemas.openxmlformats.org/officeDocument/2006/customXml" ds:itemID="{F70F6E08-DBA4-4579-B6A1-E38516911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12085-5834-49b9-b268-a5d98ff40a72"/>
    <ds:schemaRef ds:uri="84477f8f-dd15-4511-923a-62b9864b9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D3A60D-434B-40EF-934C-7F60C8C8DB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BSN</vt:lpstr>
      <vt:lpstr>BS</vt:lpstr>
      <vt:lpstr>DO</vt:lpstr>
      <vt:lpstr>BGS</vt:lpstr>
      <vt:lpstr>BGS!Online</vt:lpstr>
      <vt:lpstr>BS!Online</vt:lpstr>
      <vt:lpstr>BSN!Online</vt:lpstr>
      <vt:lpstr>DO!Online</vt:lpstr>
      <vt:lpstr>BGS!Print_Area</vt:lpstr>
      <vt:lpstr>BS!Print_Area</vt:lpstr>
      <vt:lpstr>BSN!Print_Area</vt:lpstr>
      <vt:lpstr>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Haleigh Bernard</cp:lastModifiedBy>
  <cp:lastPrinted>2021-10-07T19:06:01Z</cp:lastPrinted>
  <dcterms:created xsi:type="dcterms:W3CDTF">2019-07-02T18:19:23Z</dcterms:created>
  <dcterms:modified xsi:type="dcterms:W3CDTF">2022-12-12T20:47:32Z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0x01010084C08B4718A3F74D88B98C18E0007CCE</vt:lpwstr>
  </property>
</Properties>
</file>